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'Taul11'!$A$6:$M$44</definedName>
  </definedNames>
  <calcPr fullCalcOnLoad="1"/>
</workbook>
</file>

<file path=xl/sharedStrings.xml><?xml version="1.0" encoding="utf-8"?>
<sst xmlns="http://schemas.openxmlformats.org/spreadsheetml/2006/main" count="121" uniqueCount="63">
  <si>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</si>
  <si>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</si>
  <si>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</si>
  <si>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</si>
  <si>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</si>
  <si>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</si>
  <si>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</si>
  <si>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</si>
  <si>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</si>
  <si>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</si>
  <si>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</si>
  <si>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</si>
  <si>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</si>
  <si>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</si>
  <si>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</si>
  <si>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</si>
  <si>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</si>
  <si>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</si>
  <si>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</si>
  <si>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</si>
  <si>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</si>
  <si>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</si>
  <si>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</si>
  <si>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</si>
  <si>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</si>
  <si>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</si>
  <si>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</si>
  <si>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</si>
  <si>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</si>
  <si>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</si>
  <si>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</si>
  <si>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</si>
  <si>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</si>
  <si>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</si>
  <si>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</si>
  <si>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</si>
  <si>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</si>
  <si>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</si>
  <si>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</si>
  <si>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</si>
  <si>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</si>
  <si>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</si>
  <si>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</si>
  <si>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</si>
  <si>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</si>
  <si>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</si>
  <si>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</si>
  <si>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</si>
  <si>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</si>
  <si>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</si>
  <si>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</si>
  <si>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</si>
  <si>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</si>
  <si>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</si>
  <si>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</si>
  <si>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</si>
  <si>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</si>
  <si>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</si>
  <si>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</si>
  <si>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</si>
  <si>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</si>
  <si>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</si>
  <si>
    <r>
      <t>Huoltovarmuusmaksut</t>
    </r>
    <r>
      <rPr>
        <sz val="8"/>
        <rFont val="Arial"/>
        <family val="2"/>
      </rPr>
      <t xml:space="preserve">   Försörjningsberedskapsavgifter   Strategic Stockpile Fees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</si>
</sst>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4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4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60" t="s">
        <v>38</v>
      </c>
      <c r="C6" s="61"/>
      <c r="D6" s="61"/>
      <c r="E6" s="61"/>
      <c r="F6" s="61"/>
      <c r="G6" s="61"/>
      <c r="H6" s="62"/>
      <c r="I6" s="63" t="s">
        <v>39</v>
      </c>
      <c r="J6" s="64"/>
      <c r="K6" s="64"/>
      <c r="L6" s="64"/>
      <c r="M6" s="65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6" t="s">
        <v>40</v>
      </c>
      <c r="J7" s="67"/>
      <c r="K7" s="66" t="s">
        <v>41</v>
      </c>
      <c r="L7" s="68"/>
      <c r="M7" s="69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7" t="s">
        <v>27</v>
      </c>
      <c r="C11" s="58"/>
      <c r="D11" s="59"/>
      <c r="E11" s="19" t="s">
        <v>28</v>
      </c>
      <c r="F11" s="19" t="s">
        <v>29</v>
      </c>
      <c r="G11" s="20" t="s">
        <v>54</v>
      </c>
      <c r="H11" s="19" t="s">
        <v>30</v>
      </c>
      <c r="I11" s="57" t="s">
        <v>31</v>
      </c>
      <c r="J11" s="58"/>
      <c r="K11" s="58"/>
      <c r="L11" s="58"/>
      <c r="M11" s="59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1" customFormat="1" ht="11.25">
      <c r="A13" s="52">
        <v>32874</v>
      </c>
      <c r="B13" s="53">
        <v>21.528054587073413</v>
      </c>
      <c r="C13" s="53">
        <v>16.818792646151103</v>
      </c>
      <c r="D13" s="53">
        <v>0.3363758529230221</v>
      </c>
      <c r="E13" s="53">
        <v>0.3363758529230221</v>
      </c>
      <c r="F13" s="53">
        <v>2.6910068233841766</v>
      </c>
      <c r="G13" s="53">
        <v>0.16818792646151104</v>
      </c>
      <c r="H13" s="53">
        <v>0.3363758529230221</v>
      </c>
      <c r="I13" s="54" t="s">
        <v>32</v>
      </c>
      <c r="J13" s="54" t="s">
        <v>32</v>
      </c>
      <c r="K13" s="54" t="s">
        <v>32</v>
      </c>
      <c r="L13" s="54" t="s">
        <v>32</v>
      </c>
      <c r="M13" s="55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6">
        <v>38534</v>
      </c>
      <c r="B27" s="30">
        <v>58.08</v>
      </c>
      <c r="C27" s="30">
        <v>31.59</v>
      </c>
      <c r="D27" s="30"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 t="s">
        <v>32</v>
      </c>
      <c r="L27" s="15" t="s">
        <v>32</v>
      </c>
      <c r="M27" s="17" t="s">
        <v>32</v>
      </c>
    </row>
    <row r="28" spans="1:13" ht="11.25">
      <c r="A28" s="50">
        <v>39083</v>
      </c>
      <c r="B28" s="30">
        <v>58.08</v>
      </c>
      <c r="C28" s="30">
        <v>31.59</v>
      </c>
      <c r="D28" s="30">
        <v>6.71</v>
      </c>
      <c r="E28" s="30">
        <v>5.68</v>
      </c>
      <c r="F28" s="30">
        <v>43.52</v>
      </c>
      <c r="G28" s="30">
        <v>1.82</v>
      </c>
      <c r="H28" s="30" t="s">
        <v>32</v>
      </c>
      <c r="I28" s="30">
        <v>0.73</v>
      </c>
      <c r="J28" s="30">
        <v>0.22</v>
      </c>
      <c r="K28" s="15" t="s">
        <v>32</v>
      </c>
      <c r="L28" s="15" t="s">
        <v>32</v>
      </c>
      <c r="M28" s="17" t="s">
        <v>32</v>
      </c>
    </row>
    <row r="29" spans="1:13" ht="11.25">
      <c r="A29" s="31" t="s">
        <v>62</v>
      </c>
      <c r="B29" s="32"/>
      <c r="C29" s="32"/>
      <c r="D29" s="32"/>
      <c r="E29" s="32"/>
      <c r="F29" s="32"/>
      <c r="G29" s="32"/>
      <c r="H29" s="32"/>
      <c r="I29" s="23"/>
      <c r="J29" s="23"/>
      <c r="K29" s="24"/>
      <c r="L29" s="24"/>
      <c r="M29" s="25"/>
    </row>
    <row r="30" spans="1:13" ht="11.25">
      <c r="A30" s="26">
        <v>30864</v>
      </c>
      <c r="B30" s="33">
        <f>4.3/5.94573</f>
        <v>0.7232080837844974</v>
      </c>
      <c r="C30" s="33">
        <f>2.3/5.94573</f>
        <v>0.38683223086147533</v>
      </c>
      <c r="D30" s="33">
        <f>2.3/5.94573</f>
        <v>0.38683223086147533</v>
      </c>
      <c r="E30" s="33">
        <f>1.9/5.94573</f>
        <v>0.3195570602768709</v>
      </c>
      <c r="F30" s="33">
        <f>8.8/5.94573</f>
        <v>1.4800537528612971</v>
      </c>
      <c r="G30" s="34" t="s">
        <v>32</v>
      </c>
      <c r="H30" s="34" t="s">
        <v>32</v>
      </c>
      <c r="I30" s="34" t="s">
        <v>32</v>
      </c>
      <c r="J30" s="35" t="s">
        <v>32</v>
      </c>
      <c r="K30" s="34" t="s">
        <v>32</v>
      </c>
      <c r="L30" s="34" t="s">
        <v>32</v>
      </c>
      <c r="M30" s="36" t="s">
        <v>32</v>
      </c>
    </row>
    <row r="31" spans="1:13" ht="11.25">
      <c r="A31" s="28">
        <v>35431</v>
      </c>
      <c r="B31" s="27">
        <v>0.68</v>
      </c>
      <c r="C31" s="27">
        <f>2.1/5.94573</f>
        <v>0.3531946455691732</v>
      </c>
      <c r="D31" s="27">
        <f>2.1/5.94573</f>
        <v>0.3531946455691732</v>
      </c>
      <c r="E31" s="27">
        <v>0.28</v>
      </c>
      <c r="F31" s="27">
        <f>7/5.94573</f>
        <v>1.1773154852305772</v>
      </c>
      <c r="G31" s="37">
        <f>0.5/5.94573</f>
        <v>0.08409396323075552</v>
      </c>
      <c r="H31" s="37" t="s">
        <v>32</v>
      </c>
      <c r="I31" s="37">
        <f>0.075/5.94573</f>
        <v>0.012614094484613326</v>
      </c>
      <c r="J31" s="37">
        <f>0.075/5.94573</f>
        <v>0.012614094484613326</v>
      </c>
      <c r="K31" s="37" t="s">
        <v>32</v>
      </c>
      <c r="L31" s="37" t="s">
        <v>32</v>
      </c>
      <c r="M31" s="38" t="s">
        <v>32</v>
      </c>
    </row>
    <row r="32" spans="1:13" ht="11.25">
      <c r="A32" s="43" t="s">
        <v>56</v>
      </c>
      <c r="B32" s="44"/>
      <c r="C32" s="44"/>
      <c r="D32" s="44"/>
      <c r="E32" s="44"/>
      <c r="F32" s="35"/>
      <c r="G32" s="35"/>
      <c r="H32" s="35"/>
      <c r="I32" s="35"/>
      <c r="J32" s="35"/>
      <c r="K32" s="45"/>
      <c r="L32" s="45"/>
      <c r="M32" s="46"/>
    </row>
    <row r="33" spans="1:13" ht="11.25">
      <c r="A33" s="28">
        <v>32874</v>
      </c>
      <c r="B33" s="15">
        <v>0.028</v>
      </c>
      <c r="C33" s="15">
        <v>0.031</v>
      </c>
      <c r="D33" s="15">
        <v>0.031</v>
      </c>
      <c r="E33" s="15">
        <v>0.037</v>
      </c>
      <c r="F33" s="15"/>
      <c r="G33" s="15"/>
      <c r="H33" s="15"/>
      <c r="I33" s="15"/>
      <c r="J33" s="15"/>
      <c r="K33" s="37"/>
      <c r="L33" s="37"/>
      <c r="M33" s="38"/>
    </row>
    <row r="34" spans="1:13" ht="11.25">
      <c r="A34" s="47">
        <v>38353</v>
      </c>
      <c r="B34" s="42">
        <v>0.038</v>
      </c>
      <c r="C34" s="42">
        <v>0.042</v>
      </c>
      <c r="D34" s="42">
        <v>0.042</v>
      </c>
      <c r="E34" s="48">
        <v>0.05</v>
      </c>
      <c r="F34" s="42"/>
      <c r="G34" s="42"/>
      <c r="H34" s="42"/>
      <c r="I34" s="42"/>
      <c r="J34" s="42"/>
      <c r="K34" s="48"/>
      <c r="L34" s="48"/>
      <c r="M34" s="49"/>
    </row>
    <row r="35" spans="2:9" ht="11.25">
      <c r="B35" s="39"/>
      <c r="C35" s="39"/>
      <c r="D35" s="39"/>
      <c r="E35" s="39"/>
      <c r="F35" s="39"/>
      <c r="G35" s="39"/>
      <c r="H35" s="39"/>
      <c r="I35" s="39"/>
    </row>
    <row r="36" spans="1:13" ht="11.25">
      <c r="A36" s="40" t="s">
        <v>57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1.25">
      <c r="A37" s="40" t="s">
        <v>58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2" t="s">
        <v>33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40" t="s">
        <v>59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60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1.25">
      <c r="A41" s="40" t="s">
        <v>61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3:13" ht="11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1.25">
      <c r="A43" s="2" t="s">
        <v>34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11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3" ht="11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ht="11.25">
      <c r="C50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