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753" firstSheet="2" activeTab="2"/>
  </bookViews>
  <sheets>
    <sheet name="Kuntatalous" sheetId="1" r:id="rId1"/>
    <sheet name="Kuntatalous %" sheetId="2" r:id="rId2"/>
    <sheet name="Kunnat" sheetId="3" r:id="rId3"/>
    <sheet name="Kunnat %" sheetId="4" r:id="rId4"/>
    <sheet name="Kuntayhtymät" sheetId="5" r:id="rId5"/>
    <sheet name="Kuntayhtymät %" sheetId="6" r:id="rId6"/>
    <sheet name="Vanhat indeksit" sheetId="7" r:id="rId7"/>
    <sheet name="1995=100" sheetId="8" r:id="rId8"/>
    <sheet name="1985=100" sheetId="9" r:id="rId9"/>
    <sheet name="1977=100" sheetId="10" r:id="rId10"/>
  </sheets>
  <definedNames>
    <definedName name="_xlnm.Print_Area" localSheetId="9">'1977=100'!$B$8:$M$37,'1977=100'!$B$47:$M$75,'1977=100'!$B$86:$M$138,'1977=100'!$B$149:$M$201,'1977=100'!$B$212:$M$250</definedName>
    <definedName name="_xlnm.Print_Area" localSheetId="8">'1985=100'!$B$9:$Q$37,'1985=100'!$B$53:$M$87,'1985=100'!$B$96:$Q$130,'1985=100'!$B$139:$Q$173,'1985=100'!$B$182:$Q$216,'1985=100'!$B$225:$M$256</definedName>
    <definedName name="_xlnm.Print_Area" localSheetId="7">'1995=100'!$B$8:$M$75,'1995=100'!$R$8:$AF$75</definedName>
    <definedName name="_xlnm.Print_Area" localSheetId="2">'Kunnat'!$E$10:$AC$44</definedName>
    <definedName name="_xlnm.Print_Area" localSheetId="3">'Kunnat %'!$E$7:$X$44</definedName>
    <definedName name="_xlnm.Print_Area" localSheetId="0">'Kuntatalous'!$C$7:$AC$44</definedName>
    <definedName name="_xlnm.Print_Area" localSheetId="1">'Kuntatalous %'!$E$7:$AC$44</definedName>
    <definedName name="_xlnm.Print_Area" localSheetId="5">'Kuntayhtymät %'!$E$7:$X$44</definedName>
    <definedName name="_xlnm.Print_Titles" localSheetId="9">'1977=100'!$A:$A,'1977=100'!$1:$7</definedName>
    <definedName name="_xlnm.Print_Titles" localSheetId="8">'1985=100'!$A:$A,'1985=100'!$1:$8</definedName>
    <definedName name="_xlnm.Print_Titles" localSheetId="7">'1995=100'!$A:$A,'1995=100'!$1:$6</definedName>
    <definedName name="_xlnm.Print_Titles" localSheetId="2">'Kunnat'!$A:$D,'Kunnat'!$1:$9</definedName>
    <definedName name="_xlnm.Print_Titles" localSheetId="3">'Kunnat %'!$A:$D,'Kunnat %'!$1:$6</definedName>
    <definedName name="_xlnm.Print_Titles" localSheetId="0">'Kuntatalous'!$A:$D,'Kuntatalous'!$1:$6</definedName>
    <definedName name="_xlnm.Print_Titles" localSheetId="1">'Kuntatalous %'!$A:$D,'Kuntatalous %'!$1:$6</definedName>
    <definedName name="_xlnm.Print_Titles" localSheetId="4">'Kuntayhtymät'!$A:$D</definedName>
    <definedName name="_xlnm.Print_Titles" localSheetId="5">'Kuntayhtymät %'!$A:$D,'Kuntayhtymät %'!$1:$6</definedName>
    <definedName name="_xlnm.Print_Titles" localSheetId="6">'Vanhat indeksit'!$1:$6</definedName>
  </definedNames>
  <calcPr fullCalcOnLoad="1"/>
</workbook>
</file>

<file path=xl/comments10.xml><?xml version="1.0" encoding="utf-8"?>
<comments xmlns="http://schemas.openxmlformats.org/spreadsheetml/2006/main">
  <authors>
    <author>wanhatal</author>
  </authors>
  <commentList>
    <comment ref="A243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Ketjutettu 2000=100 indeksillä vuoden 2002 IV neljänneksestä.</t>
        </r>
      </text>
    </comment>
  </commentList>
</comments>
</file>

<file path=xl/comments7.xml><?xml version="1.0" encoding="utf-8"?>
<comments xmlns="http://schemas.openxmlformats.org/spreadsheetml/2006/main">
  <authors>
    <author>wanhatal</author>
  </authors>
  <commentList>
    <comment ref="C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D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E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</commentList>
</comments>
</file>

<file path=xl/comments8.xml><?xml version="1.0" encoding="utf-8"?>
<comments xmlns="http://schemas.openxmlformats.org/spreadsheetml/2006/main">
  <authors>
    <author>wanhatal</author>
  </authors>
  <commentList>
    <comment ref="A65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Ketjutettu 2000=100 indeksillä vuoden 2002 IV neljänneksestä.</t>
        </r>
      </text>
    </comment>
  </commentList>
</comments>
</file>

<file path=xl/comments9.xml><?xml version="1.0" encoding="utf-8"?>
<comments xmlns="http://schemas.openxmlformats.org/spreadsheetml/2006/main">
  <authors>
    <author>wanhatal</author>
  </authors>
  <commentList>
    <comment ref="A249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Ketjutettu 2000=100 indeksillä vuoden 2002 IV neljänneksestä.</t>
        </r>
      </text>
    </comment>
  </commentList>
</comments>
</file>

<file path=xl/sharedStrings.xml><?xml version="1.0" encoding="utf-8"?>
<sst xmlns="http://schemas.openxmlformats.org/spreadsheetml/2006/main" count="1477" uniqueCount="237">
  <si>
    <t>Yleishallinto</t>
  </si>
  <si>
    <t>Sosiaalitoimi</t>
  </si>
  <si>
    <t>Opetus- ja kulttuuritoimi</t>
  </si>
  <si>
    <t>Opetustoimi</t>
  </si>
  <si>
    <t>Sosiaali- ja terveystoimi</t>
  </si>
  <si>
    <t>%</t>
  </si>
  <si>
    <t>YHTEENSÄ</t>
  </si>
  <si>
    <t xml:space="preserve"> </t>
  </si>
  <si>
    <t>KUNTATALOUS</t>
  </si>
  <si>
    <t>JULKISTEN MENOJEN HINTAINDEKSIN 2000=100</t>
  </si>
  <si>
    <t>MENOLAJEITTAIN</t>
  </si>
  <si>
    <t>KUNTATALOUS yhteensä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</si>
  <si>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</si>
  <si>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</si>
  <si>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</si>
  <si>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</si>
  <si>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</si>
  <si>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</si>
  <si>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</si>
  <si>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</si>
  <si>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</si>
  <si>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</si>
  <si>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</si>
  <si>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</si>
  <si>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</si>
  <si>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</si>
  <si>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</si>
  <si>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</si>
  <si>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</si>
  <si>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</si>
  <si>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</si>
  <si>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</si>
  <si>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</si>
  <si>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</si>
  <si>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</si>
  <si>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</si>
  <si>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</si>
  <si>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</si>
  <si>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</si>
  <si>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</si>
  <si>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</si>
  <si>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</si>
  <si>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</si>
  <si>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</si>
  <si>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</si>
  <si>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</si>
  <si>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</si>
  <si>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</si>
  <si>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</si>
  <si>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</si>
  <si>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</si>
  <si>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</si>
  <si>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</si>
  <si>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</si>
  <si>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</si>
  <si>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</si>
  <si>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</si>
  <si>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</si>
  <si>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</si>
  <si>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</si>
  <si>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</si>
  <si>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</si>
  <si>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</si>
  <si>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</si>
  <si>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</si>
  <si>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</si>
  <si>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</si>
  <si>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</si>
  <si>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Yhteensä ml. liikelaitokset</t>
  </si>
  <si>
    <t>1.1.3</t>
  </si>
  <si>
    <t>Sosiaalivakuutusmaksut</t>
  </si>
  <si>
    <t>KUNTAYHTYMÄT yhteensä</t>
  </si>
  <si>
    <t>Paino</t>
  </si>
  <si>
    <t>KUNNAT</t>
  </si>
  <si>
    <t>KUNNAT yhteensä</t>
  </si>
  <si>
    <t>euroa</t>
  </si>
  <si>
    <t>Terveystoimi</t>
  </si>
  <si>
    <t>2002</t>
  </si>
  <si>
    <t>Ketjutusajankohta on IV-neljännes 2002 eli viimeisin ATI:n lopullinen neljännes.</t>
  </si>
  <si>
    <t>Ketjutuskertoimet on laskettu yhden desimaalin luvuista.</t>
  </si>
  <si>
    <t>KUNTATALOUS, VANHAT INDEKSIT</t>
  </si>
  <si>
    <t>2004*</t>
  </si>
  <si>
    <t>* ennakollinen</t>
  </si>
  <si>
    <t>JULKISTEN MENOJEN HINTAINDEKSI 1977=100      K U N T A T A L O U S</t>
  </si>
  <si>
    <t>Pääluokka</t>
  </si>
  <si>
    <t>Vuosi</t>
  </si>
  <si>
    <t>Yleis-</t>
  </si>
  <si>
    <t>Järjestys-</t>
  </si>
  <si>
    <t>Terveyden-</t>
  </si>
  <si>
    <t>Sosiaali-</t>
  </si>
  <si>
    <t>Sivistys-</t>
  </si>
  <si>
    <t>Kaavoitus-</t>
  </si>
  <si>
    <t>Kiin-</t>
  </si>
  <si>
    <t>Liike- ja</t>
  </si>
  <si>
    <t>Rahoitus</t>
  </si>
  <si>
    <t>Kokonais-</t>
  </si>
  <si>
    <t xml:space="preserve">ja </t>
  </si>
  <si>
    <t>hallinto</t>
  </si>
  <si>
    <t>toimi</t>
  </si>
  <si>
    <t>huolto</t>
  </si>
  <si>
    <t>ja yleiset</t>
  </si>
  <si>
    <t>teistöt</t>
  </si>
  <si>
    <t>palvelu-</t>
  </si>
  <si>
    <t>Käyttö-</t>
  </si>
  <si>
    <t>Pääoma-</t>
  </si>
  <si>
    <t>indeksi</t>
  </si>
  <si>
    <t>neljännes</t>
  </si>
  <si>
    <t>työt</t>
  </si>
  <si>
    <t>toiminta</t>
  </si>
  <si>
    <t>talous</t>
  </si>
  <si>
    <t>yhteensä</t>
  </si>
  <si>
    <t>1975 I</t>
  </si>
  <si>
    <t xml:space="preserve">        II</t>
  </si>
  <si>
    <t xml:space="preserve">       III</t>
  </si>
  <si>
    <t xml:space="preserve">       IV</t>
  </si>
  <si>
    <t xml:space="preserve">     I-IV</t>
  </si>
  <si>
    <t>1976 I</t>
  </si>
  <si>
    <t>1977 I</t>
  </si>
  <si>
    <t>1978 I</t>
  </si>
  <si>
    <t>1979 I</t>
  </si>
  <si>
    <t>1980 I</t>
  </si>
  <si>
    <t>1981 I</t>
  </si>
  <si>
    <t>1982 I</t>
  </si>
  <si>
    <t>1983 I</t>
  </si>
  <si>
    <t>1984 I</t>
  </si>
  <si>
    <t>1985 I</t>
  </si>
  <si>
    <t>1986 I</t>
  </si>
  <si>
    <t>1987 I</t>
  </si>
  <si>
    <t xml:space="preserve">      I-IV</t>
  </si>
  <si>
    <t>1988 I</t>
  </si>
  <si>
    <t>1989 I</t>
  </si>
  <si>
    <t>1990 I</t>
  </si>
  <si>
    <t>1991 I</t>
  </si>
  <si>
    <t>1992 I</t>
  </si>
  <si>
    <t>1993 I</t>
  </si>
  <si>
    <t xml:space="preserve">   </t>
  </si>
  <si>
    <t>1994 I</t>
  </si>
  <si>
    <t>1995 I</t>
  </si>
  <si>
    <t>1996 I</t>
  </si>
  <si>
    <t>1997 I</t>
  </si>
  <si>
    <t>1998 I</t>
  </si>
  <si>
    <t>1999 I</t>
  </si>
  <si>
    <t>2000 I</t>
  </si>
  <si>
    <t>2001 I</t>
  </si>
  <si>
    <t>2002 I</t>
  </si>
  <si>
    <t>2003 I</t>
  </si>
  <si>
    <t>2004* I</t>
  </si>
  <si>
    <t>JULKISTEN MENOJEN HINTAINDEKSI 1985=100      K U N T A T A L O U S</t>
  </si>
  <si>
    <t>P ä ä l u o k i t t a i n</t>
  </si>
  <si>
    <t>K u s t a n n u s r y h m i t t ä i n</t>
  </si>
  <si>
    <t>Palkka-</t>
  </si>
  <si>
    <t>Kiinteistö-</t>
  </si>
  <si>
    <t>Muut</t>
  </si>
  <si>
    <t>kustan-</t>
  </si>
  <si>
    <t>nukset</t>
  </si>
  <si>
    <t>1975   I</t>
  </si>
  <si>
    <t xml:space="preserve">          II</t>
  </si>
  <si>
    <t xml:space="preserve">         III</t>
  </si>
  <si>
    <t xml:space="preserve">         IV</t>
  </si>
  <si>
    <t xml:space="preserve">       I-IV</t>
  </si>
  <si>
    <t>1976   I</t>
  </si>
  <si>
    <t>1977   I</t>
  </si>
  <si>
    <t>1978   I</t>
  </si>
  <si>
    <t>1979   I</t>
  </si>
  <si>
    <t>1980   I</t>
  </si>
  <si>
    <t>JULKISTEN MENOJEN HINTAINDEKSI 1985=100      K U N N A L L I S T A L O U S</t>
  </si>
  <si>
    <t>1981   I</t>
  </si>
  <si>
    <t>1982   I</t>
  </si>
  <si>
    <t>1983   I</t>
  </si>
  <si>
    <t>1984   I</t>
  </si>
  <si>
    <t>1985   I</t>
  </si>
  <si>
    <t>1986   I</t>
  </si>
  <si>
    <t>1987   I</t>
  </si>
  <si>
    <t>1988   I</t>
  </si>
  <si>
    <t>1989   I</t>
  </si>
  <si>
    <t>1990   I</t>
  </si>
  <si>
    <t>1991   I</t>
  </si>
  <si>
    <t>1992   I</t>
  </si>
  <si>
    <t>1993   I</t>
  </si>
  <si>
    <t>1994   I</t>
  </si>
  <si>
    <t>1995   I</t>
  </si>
  <si>
    <t>1996   I</t>
  </si>
  <si>
    <t>1997   I</t>
  </si>
  <si>
    <t>1998   I</t>
  </si>
  <si>
    <t>1999   I</t>
  </si>
  <si>
    <t>JULKISTEN MENOJEN HINTAINDEKSI 1995=100      K U N N A L L I S T A L O U S</t>
  </si>
  <si>
    <t>T e h t ä v ä a l u e i t t a i n</t>
  </si>
  <si>
    <t>M en o l a j e i t t a i n</t>
  </si>
  <si>
    <t>1.Yleis-</t>
  </si>
  <si>
    <t xml:space="preserve">2.Sosiaali- </t>
  </si>
  <si>
    <t>3.Opetus-</t>
  </si>
  <si>
    <t>4.Yhdyskunta-</t>
  </si>
  <si>
    <t>5.Muut</t>
  </si>
  <si>
    <t>6.Liike-</t>
  </si>
  <si>
    <t>Tehtäväalueet yhteensä</t>
  </si>
  <si>
    <t>1. Käyttö-</t>
  </si>
  <si>
    <t>2. Investoin-</t>
  </si>
  <si>
    <t>3. Ra-</t>
  </si>
  <si>
    <t>Kokonaisindeksi</t>
  </si>
  <si>
    <t>ja terveys-</t>
  </si>
  <si>
    <t>2.1.Sosi-</t>
  </si>
  <si>
    <t>2.2.Ter-</t>
  </si>
  <si>
    <t>ja kulttuuri-</t>
  </si>
  <si>
    <t>3.1.Opetus-</t>
  </si>
  <si>
    <t>3.2.Kulttuuri-</t>
  </si>
  <si>
    <t>palvelut</t>
  </si>
  <si>
    <t>ilman</t>
  </si>
  <si>
    <t>ilman liike-</t>
  </si>
  <si>
    <t>menot</t>
  </si>
  <si>
    <t>1.1 Palkka-</t>
  </si>
  <si>
    <t>1.2 Eläk-</t>
  </si>
  <si>
    <t>1.3 Tav. ja palv.</t>
  </si>
  <si>
    <t>1.4 Muut</t>
  </si>
  <si>
    <t>timenot</t>
  </si>
  <si>
    <t>2.1 Rakennus-</t>
  </si>
  <si>
    <t>2.2 Muut</t>
  </si>
  <si>
    <t>hoitus</t>
  </si>
  <si>
    <t>3.1 Korot</t>
  </si>
  <si>
    <t>3.2 Alv.palaut.</t>
  </si>
  <si>
    <t>Ilman</t>
  </si>
  <si>
    <t>aalitoimi</t>
  </si>
  <si>
    <t>veystoimi</t>
  </si>
  <si>
    <t>rahoitusta</t>
  </si>
  <si>
    <t>toimintaa</t>
  </si>
  <si>
    <t>1.1.1 Palkat</t>
  </si>
  <si>
    <t>1.1.2 Sos.v.maks.</t>
  </si>
  <si>
    <t>keet</t>
  </si>
  <si>
    <t>ostot</t>
  </si>
  <si>
    <t>investoinnit</t>
  </si>
  <si>
    <t>tak.perintä</t>
  </si>
  <si>
    <t>liiketoim.</t>
  </si>
  <si>
    <t>2000  I</t>
  </si>
  <si>
    <t>2001  I</t>
  </si>
  <si>
    <t>2002  I</t>
  </si>
  <si>
    <t>2003  I</t>
  </si>
  <si>
    <t>2004*  I</t>
  </si>
  <si>
    <t>*2004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</si>
</sst>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  <numFmt numFmtId="170" formatCode="0.00000000"/>
    <numFmt numFmtId="171" formatCode="0.0000000"/>
  </numFmts>
  <fonts count="2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5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Helvetica-Narrow"/>
      <family val="2"/>
    </font>
    <font>
      <sz val="9"/>
      <name val="Helvetica-Narrow"/>
      <family val="2"/>
    </font>
    <font>
      <sz val="9"/>
      <color indexed="23"/>
      <name val="Helvetica-Narrow"/>
      <family val="2"/>
    </font>
    <font>
      <sz val="8"/>
      <color indexed="23"/>
      <name val="Helvetica-Narrow"/>
      <family val="2"/>
    </font>
    <font>
      <sz val="9"/>
      <color indexed="23"/>
      <name val="Arial"/>
      <family val="2"/>
    </font>
    <font>
      <sz val="10"/>
      <color indexed="23"/>
      <name val="Arial"/>
      <family val="0"/>
    </font>
    <font>
      <b/>
      <sz val="9"/>
      <color indexed="23"/>
      <name val="Arial"/>
      <family val="0"/>
    </font>
    <font>
      <b/>
      <sz val="9"/>
      <color indexed="23"/>
      <name val="Helvetica-Narrow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1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68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8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9" fillId="0" borderId="7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2" fillId="0" borderId="9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8" fontId="23" fillId="0" borderId="0" xfId="0" applyNumberFormat="1" applyFont="1" applyAlignment="1">
      <alignment horizontal="center"/>
    </xf>
    <xf numFmtId="168" fontId="24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8" fontId="2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8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8" fontId="25" fillId="0" borderId="0" xfId="0" applyNumberFormat="1" applyFont="1" applyAlignment="1">
      <alignment horizontal="center"/>
    </xf>
    <xf numFmtId="168" fontId="26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1514475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1514475</xdr:colOff>
      <xdr:row>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2" ySplit="9" topLeftCell="X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Z42" sqref="Z42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7.8515625" style="9" customWidth="1"/>
    <col min="4" max="4" width="10.003906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16384" width="11.421875" style="9" customWidth="1"/>
  </cols>
  <sheetData>
    <row r="1" ht="12.75"/>
    <row r="2" spans="5:25" ht="12.75">
      <c r="E2" s="4" t="s">
        <v>9</v>
      </c>
      <c r="L2" s="9" t="s">
        <v>7</v>
      </c>
      <c r="O2" s="4" t="s">
        <v>9</v>
      </c>
      <c r="Y2" s="4" t="s">
        <v>9</v>
      </c>
    </row>
    <row r="3" spans="5:25" ht="12.75">
      <c r="E3" s="4"/>
      <c r="O3" s="4"/>
      <c r="Y3" s="4"/>
    </row>
    <row r="4" spans="5:25" ht="12.75">
      <c r="E4" s="4" t="s">
        <v>8</v>
      </c>
      <c r="O4" s="4" t="s">
        <v>8</v>
      </c>
      <c r="Y4" s="4" t="s">
        <v>8</v>
      </c>
    </row>
    <row r="5" ht="12.75">
      <c r="E5" s="4"/>
    </row>
    <row r="6" ht="12.75">
      <c r="B6" s="9" t="s">
        <v>82</v>
      </c>
    </row>
    <row r="7" spans="1:29" ht="12.75">
      <c r="A7" s="13"/>
      <c r="B7" s="14" t="s">
        <v>12</v>
      </c>
      <c r="C7" s="24" t="s">
        <v>72</v>
      </c>
      <c r="D7" s="24"/>
      <c r="E7" s="15"/>
      <c r="F7" s="15"/>
      <c r="G7" s="15"/>
      <c r="H7" s="15"/>
      <c r="I7" s="15"/>
      <c r="J7" s="26"/>
      <c r="K7" s="15"/>
      <c r="L7" s="15"/>
      <c r="M7" s="15"/>
      <c r="N7" s="16"/>
      <c r="O7" s="26"/>
      <c r="P7" s="15"/>
      <c r="Q7" s="15"/>
      <c r="R7" s="15"/>
      <c r="S7" s="16"/>
      <c r="T7" s="26"/>
      <c r="U7" s="15"/>
      <c r="V7" s="15"/>
      <c r="W7" s="15"/>
      <c r="X7" s="16"/>
      <c r="Y7" s="26"/>
      <c r="Z7" s="15"/>
      <c r="AA7" s="15"/>
      <c r="AB7" s="15"/>
      <c r="AC7" s="16"/>
    </row>
    <row r="8" spans="1:29" ht="12.75">
      <c r="A8" s="17"/>
      <c r="C8" s="1" t="s">
        <v>7</v>
      </c>
      <c r="D8" s="54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7"/>
      <c r="O8" s="19">
        <v>2002</v>
      </c>
      <c r="P8" s="12"/>
      <c r="Q8" s="12"/>
      <c r="R8" s="12"/>
      <c r="S8" s="27"/>
      <c r="T8" s="19">
        <v>2003</v>
      </c>
      <c r="U8" s="12"/>
      <c r="V8" s="12"/>
      <c r="W8" s="12"/>
      <c r="X8" s="27"/>
      <c r="Y8" s="19" t="s">
        <v>81</v>
      </c>
      <c r="Z8" s="12"/>
      <c r="AA8" s="12"/>
      <c r="AC8" s="18"/>
    </row>
    <row r="9" spans="1:29" ht="12.75">
      <c r="A9" s="21"/>
      <c r="B9" s="11"/>
      <c r="C9" s="25" t="s">
        <v>5</v>
      </c>
      <c r="D9" s="25" t="s">
        <v>75</v>
      </c>
      <c r="E9" s="42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43" t="s">
        <v>34</v>
      </c>
      <c r="K9" s="42" t="s">
        <v>35</v>
      </c>
      <c r="L9" s="42" t="s">
        <v>36</v>
      </c>
      <c r="M9" s="42" t="s">
        <v>37</v>
      </c>
      <c r="N9" s="44" t="s">
        <v>42</v>
      </c>
      <c r="O9" s="43" t="s">
        <v>34</v>
      </c>
      <c r="P9" s="42" t="s">
        <v>35</v>
      </c>
      <c r="Q9" s="42" t="s">
        <v>36</v>
      </c>
      <c r="R9" s="42" t="s">
        <v>37</v>
      </c>
      <c r="S9" s="44" t="s">
        <v>42</v>
      </c>
      <c r="T9" s="43" t="s">
        <v>34</v>
      </c>
      <c r="U9" s="42" t="s">
        <v>35</v>
      </c>
      <c r="V9" s="42" t="s">
        <v>36</v>
      </c>
      <c r="W9" s="42" t="s">
        <v>37</v>
      </c>
      <c r="X9" s="44" t="s">
        <v>42</v>
      </c>
      <c r="Y9" s="28" t="s">
        <v>34</v>
      </c>
      <c r="Z9" s="11" t="s">
        <v>35</v>
      </c>
      <c r="AA9" s="11" t="s">
        <v>36</v>
      </c>
      <c r="AB9" s="11" t="s">
        <v>37</v>
      </c>
      <c r="AC9" s="23" t="s">
        <v>42</v>
      </c>
    </row>
    <row r="10" spans="1:29" ht="12.75">
      <c r="A10" s="17" t="s">
        <v>47</v>
      </c>
      <c r="B10" s="2" t="s">
        <v>0</v>
      </c>
      <c r="C10" s="37">
        <f aca="true" t="shared" si="0" ref="C10:C18">D10/$D$22</f>
        <v>0.03210973749832907</v>
      </c>
      <c r="D10" s="34">
        <v>1004555</v>
      </c>
      <c r="E10" s="45">
        <v>98.8</v>
      </c>
      <c r="F10" s="45">
        <v>99.8</v>
      </c>
      <c r="G10" s="45">
        <v>100.4</v>
      </c>
      <c r="H10" s="45">
        <v>100.9</v>
      </c>
      <c r="I10" s="45">
        <v>100</v>
      </c>
      <c r="J10" s="51">
        <v>102.4</v>
      </c>
      <c r="K10" s="52">
        <v>103.6</v>
      </c>
      <c r="L10" s="52">
        <v>103.9</v>
      </c>
      <c r="M10" s="52">
        <v>103.8</v>
      </c>
      <c r="N10" s="53">
        <v>103.4</v>
      </c>
      <c r="O10" s="46">
        <v>104.8</v>
      </c>
      <c r="P10" s="45">
        <v>106.6</v>
      </c>
      <c r="Q10" s="45">
        <v>106.4</v>
      </c>
      <c r="R10" s="45">
        <v>106.7</v>
      </c>
      <c r="S10" s="47">
        <v>106.1</v>
      </c>
      <c r="T10" s="46">
        <v>107.8</v>
      </c>
      <c r="U10" s="45">
        <v>109.4</v>
      </c>
      <c r="V10" s="45">
        <v>109.3</v>
      </c>
      <c r="W10" s="45">
        <v>109.6</v>
      </c>
      <c r="X10" s="47">
        <v>109</v>
      </c>
      <c r="Y10" s="29">
        <v>111</v>
      </c>
      <c r="Z10" s="10">
        <v>112</v>
      </c>
      <c r="AA10" s="10"/>
      <c r="AB10" s="10"/>
      <c r="AC10" s="40"/>
    </row>
    <row r="11" spans="1:29" ht="12.75">
      <c r="A11" s="17" t="s">
        <v>46</v>
      </c>
      <c r="B11" s="2" t="s">
        <v>4</v>
      </c>
      <c r="C11" s="37">
        <f t="shared" si="0"/>
        <v>0.5592970612360699</v>
      </c>
      <c r="D11" s="34">
        <v>17497641</v>
      </c>
      <c r="E11" s="45">
        <v>99</v>
      </c>
      <c r="F11" s="45">
        <v>100</v>
      </c>
      <c r="G11" s="45">
        <v>100.4</v>
      </c>
      <c r="H11" s="45">
        <v>100.7</v>
      </c>
      <c r="I11" s="45">
        <v>100</v>
      </c>
      <c r="J11" s="46">
        <v>102.1</v>
      </c>
      <c r="K11" s="45">
        <v>103.1</v>
      </c>
      <c r="L11" s="45">
        <v>103.6</v>
      </c>
      <c r="M11" s="45">
        <v>103.6</v>
      </c>
      <c r="N11" s="47">
        <v>103.1</v>
      </c>
      <c r="O11" s="46">
        <v>104.5</v>
      </c>
      <c r="P11" s="45">
        <v>106.2</v>
      </c>
      <c r="Q11" s="45">
        <v>106.1</v>
      </c>
      <c r="R11" s="45">
        <v>106.3</v>
      </c>
      <c r="S11" s="47">
        <v>105.8</v>
      </c>
      <c r="T11" s="46">
        <v>107.5</v>
      </c>
      <c r="U11" s="45">
        <v>109.2</v>
      </c>
      <c r="V11" s="45">
        <v>109.2</v>
      </c>
      <c r="W11" s="45">
        <v>109.7</v>
      </c>
      <c r="X11" s="47">
        <v>108.9</v>
      </c>
      <c r="Y11" s="29">
        <v>111.1</v>
      </c>
      <c r="Z11" s="10">
        <v>112.2</v>
      </c>
      <c r="AA11" s="10"/>
      <c r="AB11" s="10"/>
      <c r="AC11" s="30"/>
    </row>
    <row r="12" spans="1:29" ht="12.75">
      <c r="A12" s="17" t="s">
        <v>45</v>
      </c>
      <c r="B12" s="9" t="s">
        <v>1</v>
      </c>
      <c r="C12" s="37">
        <f t="shared" si="0"/>
        <v>0.22168534896115583</v>
      </c>
      <c r="D12" s="34">
        <v>6935439</v>
      </c>
      <c r="E12" s="45">
        <v>98.9</v>
      </c>
      <c r="F12" s="45">
        <v>100</v>
      </c>
      <c r="G12" s="45">
        <v>100.3</v>
      </c>
      <c r="H12" s="45">
        <v>100.7</v>
      </c>
      <c r="I12" s="45">
        <v>100</v>
      </c>
      <c r="J12" s="46">
        <v>102.4</v>
      </c>
      <c r="K12" s="45">
        <v>103.4</v>
      </c>
      <c r="L12" s="45">
        <v>103.8</v>
      </c>
      <c r="M12" s="45">
        <v>103.5</v>
      </c>
      <c r="N12" s="47">
        <v>103.3</v>
      </c>
      <c r="O12" s="46">
        <v>104.4</v>
      </c>
      <c r="P12" s="45">
        <v>106.1</v>
      </c>
      <c r="Q12" s="45">
        <v>105.9</v>
      </c>
      <c r="R12" s="45">
        <v>106.2</v>
      </c>
      <c r="S12" s="47">
        <v>105.6</v>
      </c>
      <c r="T12" s="46">
        <v>107.4</v>
      </c>
      <c r="U12" s="45">
        <v>109.3</v>
      </c>
      <c r="V12" s="45">
        <v>109.3</v>
      </c>
      <c r="W12" s="45">
        <v>109.9</v>
      </c>
      <c r="X12" s="47">
        <v>109</v>
      </c>
      <c r="Y12" s="29">
        <v>111.3</v>
      </c>
      <c r="Z12" s="10">
        <v>112.5</v>
      </c>
      <c r="AA12" s="10"/>
      <c r="AB12" s="10"/>
      <c r="AC12" s="30"/>
    </row>
    <row r="13" spans="1:29" ht="12.75">
      <c r="A13" s="17" t="s">
        <v>48</v>
      </c>
      <c r="B13" s="9" t="s">
        <v>14</v>
      </c>
      <c r="C13" s="37">
        <f t="shared" si="0"/>
        <v>0.3376117122749141</v>
      </c>
      <c r="D13" s="34">
        <v>10562202</v>
      </c>
      <c r="E13" s="45">
        <v>99</v>
      </c>
      <c r="F13" s="45">
        <v>100</v>
      </c>
      <c r="G13" s="45">
        <v>100.4</v>
      </c>
      <c r="H13" s="45">
        <v>100.6</v>
      </c>
      <c r="I13" s="45">
        <v>100</v>
      </c>
      <c r="J13" s="46">
        <v>101.9</v>
      </c>
      <c r="K13" s="45">
        <v>102.9</v>
      </c>
      <c r="L13" s="45">
        <v>103.5</v>
      </c>
      <c r="M13" s="45">
        <v>103.7</v>
      </c>
      <c r="N13" s="47">
        <v>103</v>
      </c>
      <c r="O13" s="46">
        <v>104.5</v>
      </c>
      <c r="P13" s="45">
        <v>106.2</v>
      </c>
      <c r="Q13" s="45">
        <v>106.2</v>
      </c>
      <c r="R13" s="45">
        <v>106.4</v>
      </c>
      <c r="S13" s="47">
        <v>105.8</v>
      </c>
      <c r="T13" s="46">
        <v>107.6</v>
      </c>
      <c r="U13" s="45">
        <v>109.2</v>
      </c>
      <c r="V13" s="45">
        <v>109.1</v>
      </c>
      <c r="W13" s="45">
        <v>109.6</v>
      </c>
      <c r="X13" s="47">
        <v>108.9</v>
      </c>
      <c r="Y13" s="29">
        <v>110.9</v>
      </c>
      <c r="Z13" s="10">
        <v>112.1</v>
      </c>
      <c r="AA13" s="10"/>
      <c r="AB13" s="10"/>
      <c r="AC13" s="30"/>
    </row>
    <row r="14" spans="1:29" ht="12.75">
      <c r="A14" s="17" t="s">
        <v>49</v>
      </c>
      <c r="B14" s="2" t="s">
        <v>2</v>
      </c>
      <c r="C14" s="37">
        <f t="shared" si="0"/>
        <v>0.21603629438692426</v>
      </c>
      <c r="D14" s="34">
        <v>6758708</v>
      </c>
      <c r="E14" s="45">
        <v>99</v>
      </c>
      <c r="F14" s="45">
        <v>100</v>
      </c>
      <c r="G14" s="45">
        <v>100.3</v>
      </c>
      <c r="H14" s="45">
        <v>100.7</v>
      </c>
      <c r="I14" s="45">
        <v>100</v>
      </c>
      <c r="J14" s="46">
        <v>103.4</v>
      </c>
      <c r="K14" s="45">
        <v>104.5</v>
      </c>
      <c r="L14" s="45">
        <v>104.9</v>
      </c>
      <c r="M14" s="45">
        <v>104.6</v>
      </c>
      <c r="N14" s="47">
        <v>104.3</v>
      </c>
      <c r="O14" s="46">
        <v>107.2</v>
      </c>
      <c r="P14" s="45">
        <v>108.5</v>
      </c>
      <c r="Q14" s="45">
        <v>108.5</v>
      </c>
      <c r="R14" s="45">
        <v>108.9</v>
      </c>
      <c r="S14" s="47">
        <v>108.3</v>
      </c>
      <c r="T14" s="46">
        <v>109.9</v>
      </c>
      <c r="U14" s="45">
        <v>111.6</v>
      </c>
      <c r="V14" s="45">
        <v>111.7</v>
      </c>
      <c r="W14" s="45">
        <v>112.2</v>
      </c>
      <c r="X14" s="47">
        <v>111.3</v>
      </c>
      <c r="Y14" s="29">
        <v>113.5</v>
      </c>
      <c r="Z14" s="10">
        <v>114.7</v>
      </c>
      <c r="AA14" s="10"/>
      <c r="AB14" s="10"/>
      <c r="AC14" s="30"/>
    </row>
    <row r="15" spans="1:29" ht="12.75">
      <c r="A15" s="17" t="s">
        <v>50</v>
      </c>
      <c r="B15" s="9" t="s">
        <v>3</v>
      </c>
      <c r="C15" s="37">
        <f t="shared" si="0"/>
        <v>0.17991301150856104</v>
      </c>
      <c r="D15" s="34">
        <v>5628589</v>
      </c>
      <c r="E15" s="45">
        <v>99</v>
      </c>
      <c r="F15" s="45">
        <v>100</v>
      </c>
      <c r="G15" s="45">
        <v>100.3</v>
      </c>
      <c r="H15" s="45">
        <v>100.7</v>
      </c>
      <c r="I15" s="45">
        <v>100</v>
      </c>
      <c r="J15" s="46">
        <v>103.7</v>
      </c>
      <c r="K15" s="45">
        <v>104.7</v>
      </c>
      <c r="L15" s="45">
        <v>105.1</v>
      </c>
      <c r="M15" s="45">
        <v>104.8</v>
      </c>
      <c r="N15" s="47">
        <v>104.5</v>
      </c>
      <c r="O15" s="46">
        <v>107.8</v>
      </c>
      <c r="P15" s="45">
        <v>109.1</v>
      </c>
      <c r="Q15" s="45">
        <v>109.1</v>
      </c>
      <c r="R15" s="45">
        <v>109.5</v>
      </c>
      <c r="S15" s="47">
        <v>108.9</v>
      </c>
      <c r="T15" s="46">
        <v>110.5</v>
      </c>
      <c r="U15" s="45">
        <v>112.3</v>
      </c>
      <c r="V15" s="45">
        <v>112.4</v>
      </c>
      <c r="W15" s="45">
        <v>113</v>
      </c>
      <c r="X15" s="47">
        <v>112</v>
      </c>
      <c r="Y15" s="29">
        <v>114.3</v>
      </c>
      <c r="Z15" s="10">
        <v>115.6</v>
      </c>
      <c r="AA15" s="10"/>
      <c r="AB15" s="10"/>
      <c r="AC15" s="30"/>
    </row>
    <row r="16" spans="1:29" ht="12.75">
      <c r="A16" s="17" t="s">
        <v>51</v>
      </c>
      <c r="B16" s="9" t="s">
        <v>15</v>
      </c>
      <c r="C16" s="37">
        <f t="shared" si="0"/>
        <v>0.03612328287836321</v>
      </c>
      <c r="D16" s="34">
        <v>1130119</v>
      </c>
      <c r="E16" s="45">
        <v>99</v>
      </c>
      <c r="F16" s="45">
        <v>100</v>
      </c>
      <c r="G16" s="45">
        <v>100.4</v>
      </c>
      <c r="H16" s="45">
        <v>100.7</v>
      </c>
      <c r="I16" s="45">
        <v>100</v>
      </c>
      <c r="J16" s="46">
        <v>102.1</v>
      </c>
      <c r="K16" s="45">
        <v>103.3</v>
      </c>
      <c r="L16" s="45">
        <v>103.7</v>
      </c>
      <c r="M16" s="45">
        <v>103.6</v>
      </c>
      <c r="N16" s="47">
        <v>103.2</v>
      </c>
      <c r="O16" s="46">
        <v>104.3</v>
      </c>
      <c r="P16" s="45">
        <v>105.8</v>
      </c>
      <c r="Q16" s="45">
        <v>105.5</v>
      </c>
      <c r="R16" s="45">
        <v>105.6</v>
      </c>
      <c r="S16" s="47">
        <v>105.3</v>
      </c>
      <c r="T16" s="46">
        <v>106.7</v>
      </c>
      <c r="U16" s="45">
        <v>108.1</v>
      </c>
      <c r="V16" s="45">
        <v>108</v>
      </c>
      <c r="W16" s="45">
        <v>108.4</v>
      </c>
      <c r="X16" s="47">
        <v>107.8</v>
      </c>
      <c r="Y16" s="29">
        <v>109.5</v>
      </c>
      <c r="Z16" s="10">
        <v>110.4</v>
      </c>
      <c r="AA16" s="10"/>
      <c r="AB16" s="10"/>
      <c r="AC16" s="30"/>
    </row>
    <row r="17" spans="1:29" ht="12.75">
      <c r="A17" s="17" t="s">
        <v>52</v>
      </c>
      <c r="B17" s="2" t="s">
        <v>17</v>
      </c>
      <c r="C17" s="37">
        <f t="shared" si="0"/>
        <v>0.14979176321169038</v>
      </c>
      <c r="D17" s="34">
        <v>4686244</v>
      </c>
      <c r="E17" s="45">
        <v>98.7</v>
      </c>
      <c r="F17" s="45">
        <v>99.8</v>
      </c>
      <c r="G17" s="45">
        <v>100.4</v>
      </c>
      <c r="H17" s="45">
        <v>101.1</v>
      </c>
      <c r="I17" s="45">
        <v>100</v>
      </c>
      <c r="J17" s="46">
        <v>102.1</v>
      </c>
      <c r="K17" s="45">
        <v>103.3</v>
      </c>
      <c r="L17" s="45">
        <v>103.4</v>
      </c>
      <c r="M17" s="45">
        <v>103.2</v>
      </c>
      <c r="N17" s="47">
        <v>103</v>
      </c>
      <c r="O17" s="46">
        <v>103.7</v>
      </c>
      <c r="P17" s="45">
        <v>105.2</v>
      </c>
      <c r="Q17" s="45">
        <v>104.8</v>
      </c>
      <c r="R17" s="45">
        <v>105</v>
      </c>
      <c r="S17" s="47">
        <v>104.7</v>
      </c>
      <c r="T17" s="46">
        <v>106</v>
      </c>
      <c r="U17" s="45">
        <v>107.1</v>
      </c>
      <c r="V17" s="45">
        <v>107</v>
      </c>
      <c r="W17" s="45">
        <v>107.1</v>
      </c>
      <c r="X17" s="47">
        <v>106.8</v>
      </c>
      <c r="Y17" s="29">
        <v>108.2</v>
      </c>
      <c r="Z17" s="10">
        <v>109</v>
      </c>
      <c r="AA17" s="10"/>
      <c r="AB17" s="10"/>
      <c r="AC17" s="30"/>
    </row>
    <row r="18" spans="1:29" ht="12.75">
      <c r="A18" s="19">
        <v>15</v>
      </c>
      <c r="B18" s="6" t="s">
        <v>18</v>
      </c>
      <c r="C18" s="37">
        <f t="shared" si="0"/>
        <v>0.032070964995494014</v>
      </c>
      <c r="D18" s="34">
        <v>1003342</v>
      </c>
      <c r="E18" s="45">
        <v>98.7</v>
      </c>
      <c r="F18" s="45">
        <v>99.8</v>
      </c>
      <c r="G18" s="45">
        <v>100.4</v>
      </c>
      <c r="H18" s="45">
        <v>101.1</v>
      </c>
      <c r="I18" s="45">
        <v>100</v>
      </c>
      <c r="J18" s="46">
        <v>102</v>
      </c>
      <c r="K18" s="45">
        <v>103.2</v>
      </c>
      <c r="L18" s="45">
        <v>103.4</v>
      </c>
      <c r="M18" s="45">
        <v>103.2</v>
      </c>
      <c r="N18" s="47">
        <v>102.9</v>
      </c>
      <c r="O18" s="46">
        <v>103.7</v>
      </c>
      <c r="P18" s="45">
        <v>105.1</v>
      </c>
      <c r="Q18" s="45">
        <v>104.9</v>
      </c>
      <c r="R18" s="45">
        <v>105.1</v>
      </c>
      <c r="S18" s="47">
        <v>104.7</v>
      </c>
      <c r="T18" s="46">
        <v>106.3</v>
      </c>
      <c r="U18" s="45">
        <v>107.3</v>
      </c>
      <c r="V18" s="45">
        <v>107.1</v>
      </c>
      <c r="W18" s="45">
        <v>107.4</v>
      </c>
      <c r="X18" s="47">
        <v>107</v>
      </c>
      <c r="Y18" s="29">
        <v>108.3</v>
      </c>
      <c r="Z18" s="10">
        <v>109.1</v>
      </c>
      <c r="AA18" s="10"/>
      <c r="AB18" s="10"/>
      <c r="AC18" s="30"/>
    </row>
    <row r="19" spans="1:29" ht="12.75">
      <c r="A19" s="20"/>
      <c r="B19" s="6"/>
      <c r="C19" s="37"/>
      <c r="D19" s="34"/>
      <c r="E19" s="45"/>
      <c r="F19" s="45"/>
      <c r="G19" s="45"/>
      <c r="H19" s="45"/>
      <c r="I19" s="45"/>
      <c r="J19" s="46"/>
      <c r="K19" s="45"/>
      <c r="L19" s="45"/>
      <c r="M19" s="45"/>
      <c r="N19" s="47"/>
      <c r="O19" s="46"/>
      <c r="P19" s="45"/>
      <c r="Q19" s="45"/>
      <c r="R19" s="45"/>
      <c r="S19" s="47"/>
      <c r="T19" s="46"/>
      <c r="U19" s="45"/>
      <c r="V19" s="45"/>
      <c r="W19" s="45"/>
      <c r="X19" s="47"/>
      <c r="Y19" s="29"/>
      <c r="Z19" s="10"/>
      <c r="AA19" s="10"/>
      <c r="AB19" s="10"/>
      <c r="AC19" s="30"/>
    </row>
    <row r="20" spans="1:29" ht="12.75">
      <c r="A20" s="19">
        <v>1</v>
      </c>
      <c r="B20" s="6" t="s">
        <v>6</v>
      </c>
      <c r="C20" s="37">
        <f>D20/$D$22</f>
        <v>0.9384516084323705</v>
      </c>
      <c r="D20" s="34">
        <v>29359513</v>
      </c>
      <c r="E20" s="45">
        <v>98.9</v>
      </c>
      <c r="F20" s="45">
        <v>99.9</v>
      </c>
      <c r="G20" s="45">
        <v>100.4</v>
      </c>
      <c r="H20" s="45">
        <v>100.7</v>
      </c>
      <c r="I20" s="45">
        <v>100</v>
      </c>
      <c r="J20" s="46">
        <v>102.4</v>
      </c>
      <c r="K20" s="45">
        <v>103.5</v>
      </c>
      <c r="L20" s="45">
        <v>103.9</v>
      </c>
      <c r="M20" s="45">
        <v>103.8</v>
      </c>
      <c r="N20" s="47">
        <v>103.4</v>
      </c>
      <c r="O20" s="46">
        <v>105</v>
      </c>
      <c r="P20" s="45">
        <v>106.6</v>
      </c>
      <c r="Q20" s="45">
        <v>106.5</v>
      </c>
      <c r="R20" s="45">
        <v>106.7</v>
      </c>
      <c r="S20" s="47">
        <v>106.2</v>
      </c>
      <c r="T20" s="46">
        <v>107.9</v>
      </c>
      <c r="U20" s="45">
        <v>109.5</v>
      </c>
      <c r="V20" s="45">
        <v>109.5</v>
      </c>
      <c r="W20" s="45">
        <v>110</v>
      </c>
      <c r="X20" s="47">
        <v>109.2</v>
      </c>
      <c r="Y20" s="29">
        <v>111.3</v>
      </c>
      <c r="Z20" s="10">
        <v>112.5</v>
      </c>
      <c r="AA20" s="10"/>
      <c r="AB20" s="10"/>
      <c r="AC20" s="30"/>
    </row>
    <row r="21" spans="1:29" ht="12.75">
      <c r="A21" s="17" t="s">
        <v>53</v>
      </c>
      <c r="B21" s="2" t="s">
        <v>67</v>
      </c>
      <c r="C21" s="37">
        <f>D21/$D$22</f>
        <v>0.06154839156762951</v>
      </c>
      <c r="D21" s="34">
        <v>1925545</v>
      </c>
      <c r="E21" s="45">
        <v>98.6</v>
      </c>
      <c r="F21" s="45">
        <v>99.6</v>
      </c>
      <c r="G21" s="45">
        <v>100.4</v>
      </c>
      <c r="H21" s="45">
        <v>101.3</v>
      </c>
      <c r="I21" s="45">
        <v>100</v>
      </c>
      <c r="J21" s="46">
        <v>101.9</v>
      </c>
      <c r="K21" s="45">
        <v>103.1</v>
      </c>
      <c r="L21" s="45">
        <v>103.2</v>
      </c>
      <c r="M21" s="45">
        <v>103</v>
      </c>
      <c r="N21" s="47">
        <v>102.8</v>
      </c>
      <c r="O21" s="46">
        <v>103.3</v>
      </c>
      <c r="P21" s="45">
        <v>104.7</v>
      </c>
      <c r="Q21" s="45">
        <v>104.4</v>
      </c>
      <c r="R21" s="45">
        <v>104.6</v>
      </c>
      <c r="S21" s="47">
        <v>104.2</v>
      </c>
      <c r="T21" s="46">
        <v>105.8</v>
      </c>
      <c r="U21" s="45">
        <v>106.6</v>
      </c>
      <c r="V21" s="45">
        <v>106.5</v>
      </c>
      <c r="W21" s="45">
        <v>106.6</v>
      </c>
      <c r="X21" s="47">
        <v>106.4</v>
      </c>
      <c r="Y21" s="29">
        <v>107.4</v>
      </c>
      <c r="Z21" s="10">
        <v>108.1</v>
      </c>
      <c r="AA21" s="10"/>
      <c r="AB21" s="10"/>
      <c r="AC21" s="30"/>
    </row>
    <row r="22" spans="1:29" ht="12.75">
      <c r="A22" s="21" t="s">
        <v>54</v>
      </c>
      <c r="B22" s="22" t="s">
        <v>68</v>
      </c>
      <c r="C22" s="41">
        <f>D22/$D$22</f>
        <v>1</v>
      </c>
      <c r="D22" s="35">
        <v>31285058</v>
      </c>
      <c r="E22" s="48">
        <v>98.9</v>
      </c>
      <c r="F22" s="48">
        <v>99.9</v>
      </c>
      <c r="G22" s="48">
        <v>100.4</v>
      </c>
      <c r="H22" s="48">
        <v>100.8</v>
      </c>
      <c r="I22" s="48">
        <v>100</v>
      </c>
      <c r="J22" s="49">
        <v>102.4</v>
      </c>
      <c r="K22" s="48">
        <v>103.5</v>
      </c>
      <c r="L22" s="48">
        <v>103.9</v>
      </c>
      <c r="M22" s="48">
        <v>103.7</v>
      </c>
      <c r="N22" s="50">
        <v>103.4</v>
      </c>
      <c r="O22" s="49">
        <v>104.9</v>
      </c>
      <c r="P22" s="48">
        <v>106.5</v>
      </c>
      <c r="Q22" s="48">
        <v>106.4</v>
      </c>
      <c r="R22" s="48">
        <v>106.6</v>
      </c>
      <c r="S22" s="50">
        <v>106.1</v>
      </c>
      <c r="T22" s="49">
        <v>107.8</v>
      </c>
      <c r="U22" s="48">
        <v>109.4</v>
      </c>
      <c r="V22" s="48">
        <v>109.3</v>
      </c>
      <c r="W22" s="48">
        <v>109.8</v>
      </c>
      <c r="X22" s="50">
        <v>109.1</v>
      </c>
      <c r="Y22" s="32">
        <v>111.1</v>
      </c>
      <c r="Z22" s="31">
        <v>112.2</v>
      </c>
      <c r="AA22" s="31"/>
      <c r="AB22" s="31"/>
      <c r="AC22" s="33"/>
    </row>
    <row r="23" spans="1:29" ht="12.75">
      <c r="A23" s="17"/>
      <c r="C23" s="37"/>
      <c r="D23" s="34"/>
      <c r="E23" s="45"/>
      <c r="F23" s="45"/>
      <c r="G23" s="45"/>
      <c r="H23" s="45"/>
      <c r="I23" s="45"/>
      <c r="J23" s="46"/>
      <c r="K23" s="45"/>
      <c r="L23" s="45"/>
      <c r="M23" s="45"/>
      <c r="N23" s="47"/>
      <c r="O23" s="51"/>
      <c r="P23" s="52"/>
      <c r="Q23" s="52"/>
      <c r="R23" s="52"/>
      <c r="S23" s="53"/>
      <c r="T23" s="46"/>
      <c r="U23" s="45"/>
      <c r="V23" s="45"/>
      <c r="W23" s="45"/>
      <c r="X23" s="47"/>
      <c r="Y23" s="29"/>
      <c r="Z23" s="10"/>
      <c r="AA23" s="10"/>
      <c r="AB23" s="10"/>
      <c r="AC23" s="30"/>
    </row>
    <row r="24" spans="1:29" ht="12.75">
      <c r="A24" s="17"/>
      <c r="B24" s="4" t="s">
        <v>10</v>
      </c>
      <c r="C24" s="37"/>
      <c r="D24" s="34"/>
      <c r="E24" s="45"/>
      <c r="F24" s="45"/>
      <c r="G24" s="45"/>
      <c r="H24" s="45"/>
      <c r="I24" s="45"/>
      <c r="J24" s="46"/>
      <c r="K24" s="45"/>
      <c r="L24" s="45"/>
      <c r="M24" s="45"/>
      <c r="N24" s="47"/>
      <c r="O24" s="46"/>
      <c r="P24" s="45"/>
      <c r="Q24" s="45"/>
      <c r="R24" s="45"/>
      <c r="S24" s="47"/>
      <c r="T24" s="46"/>
      <c r="U24" s="45"/>
      <c r="V24" s="45"/>
      <c r="W24" s="45"/>
      <c r="X24" s="47"/>
      <c r="Y24" s="29"/>
      <c r="Z24" s="10"/>
      <c r="AA24" s="10"/>
      <c r="AB24" s="10"/>
      <c r="AC24" s="30"/>
    </row>
    <row r="25" spans="1:29" ht="12.75">
      <c r="A25" s="17"/>
      <c r="C25" s="37"/>
      <c r="D25" s="34"/>
      <c r="E25" s="45"/>
      <c r="F25" s="45"/>
      <c r="G25" s="45"/>
      <c r="H25" s="45"/>
      <c r="I25" s="45"/>
      <c r="J25" s="46"/>
      <c r="K25" s="45"/>
      <c r="L25" s="45"/>
      <c r="M25" s="45"/>
      <c r="N25" s="47"/>
      <c r="O25" s="46"/>
      <c r="P25" s="45"/>
      <c r="Q25" s="45"/>
      <c r="R25" s="45"/>
      <c r="S25" s="47"/>
      <c r="T25" s="46"/>
      <c r="U25" s="45"/>
      <c r="V25" s="45"/>
      <c r="W25" s="45"/>
      <c r="X25" s="47"/>
      <c r="Y25" s="29"/>
      <c r="Z25" s="10"/>
      <c r="AA25" s="10"/>
      <c r="AB25" s="10"/>
      <c r="AC25" s="30"/>
    </row>
    <row r="26" spans="1:29" ht="15">
      <c r="A26" s="17" t="s">
        <v>13</v>
      </c>
      <c r="B26" s="3" t="s">
        <v>27</v>
      </c>
      <c r="C26" s="38">
        <f aca="true" t="shared" si="1" ref="C26:C34">D26/$D$44</f>
        <v>0.9212923626352235</v>
      </c>
      <c r="D26" s="36">
        <v>28822685</v>
      </c>
      <c r="E26" s="45">
        <v>99</v>
      </c>
      <c r="F26" s="45">
        <v>100</v>
      </c>
      <c r="G26" s="45">
        <v>100.3</v>
      </c>
      <c r="H26" s="45">
        <v>100.6</v>
      </c>
      <c r="I26" s="45">
        <v>100</v>
      </c>
      <c r="J26" s="46">
        <v>102.4</v>
      </c>
      <c r="K26" s="45">
        <v>103.4</v>
      </c>
      <c r="L26" s="45">
        <v>103.9</v>
      </c>
      <c r="M26" s="45">
        <v>103.8</v>
      </c>
      <c r="N26" s="47">
        <v>103.4</v>
      </c>
      <c r="O26" s="46">
        <v>105.1</v>
      </c>
      <c r="P26" s="45">
        <v>106.7</v>
      </c>
      <c r="Q26" s="45">
        <v>106.6</v>
      </c>
      <c r="R26" s="45">
        <v>106.8</v>
      </c>
      <c r="S26" s="47">
        <v>106.3</v>
      </c>
      <c r="T26" s="46">
        <v>108</v>
      </c>
      <c r="U26" s="45">
        <v>109.7</v>
      </c>
      <c r="V26" s="45">
        <v>109.7</v>
      </c>
      <c r="W26" s="45">
        <v>110.2</v>
      </c>
      <c r="X26" s="47">
        <v>109.4</v>
      </c>
      <c r="Y26" s="29">
        <v>111.5</v>
      </c>
      <c r="Z26" s="10">
        <v>112.7</v>
      </c>
      <c r="AA26" s="10"/>
      <c r="AB26" s="10"/>
      <c r="AC26" s="30"/>
    </row>
    <row r="27" spans="1:29" ht="12.75">
      <c r="A27" s="17" t="s">
        <v>20</v>
      </c>
      <c r="B27" s="2" t="s">
        <v>55</v>
      </c>
      <c r="C27" s="38">
        <f t="shared" si="1"/>
        <v>0.44119742402267564</v>
      </c>
      <c r="D27" s="36">
        <v>13802887</v>
      </c>
      <c r="E27" s="45">
        <v>99.1</v>
      </c>
      <c r="F27" s="45">
        <v>100.1</v>
      </c>
      <c r="G27" s="45">
        <v>100.3</v>
      </c>
      <c r="H27" s="45">
        <v>100.4</v>
      </c>
      <c r="I27" s="45">
        <v>100</v>
      </c>
      <c r="J27" s="46">
        <v>103.1</v>
      </c>
      <c r="K27" s="45">
        <v>104.1</v>
      </c>
      <c r="L27" s="45">
        <v>104.7</v>
      </c>
      <c r="M27" s="45">
        <v>104.6</v>
      </c>
      <c r="N27" s="47">
        <v>104.1</v>
      </c>
      <c r="O27" s="46">
        <v>106.6</v>
      </c>
      <c r="P27" s="45">
        <v>108.5</v>
      </c>
      <c r="Q27" s="45">
        <v>108.3</v>
      </c>
      <c r="R27" s="45">
        <v>108.5</v>
      </c>
      <c r="S27" s="47">
        <v>108</v>
      </c>
      <c r="T27" s="46">
        <v>109.6</v>
      </c>
      <c r="U27" s="45">
        <v>111.9</v>
      </c>
      <c r="V27" s="45">
        <v>112</v>
      </c>
      <c r="W27" s="45">
        <v>112.6</v>
      </c>
      <c r="X27" s="47">
        <v>111.5</v>
      </c>
      <c r="Y27" s="29">
        <v>114.5</v>
      </c>
      <c r="Z27" s="10">
        <v>115.9</v>
      </c>
      <c r="AA27" s="10"/>
      <c r="AB27" s="10"/>
      <c r="AC27" s="30"/>
    </row>
    <row r="28" spans="1:29" ht="12.75">
      <c r="A28" s="17" t="s">
        <v>56</v>
      </c>
      <c r="B28" s="9" t="s">
        <v>57</v>
      </c>
      <c r="C28" s="38">
        <f t="shared" si="1"/>
        <v>0.3377426373957817</v>
      </c>
      <c r="D28" s="36">
        <v>10566298</v>
      </c>
      <c r="E28" s="45">
        <v>99.1</v>
      </c>
      <c r="F28" s="45">
        <v>100.1</v>
      </c>
      <c r="G28" s="45">
        <v>100.3</v>
      </c>
      <c r="H28" s="45">
        <v>100.4</v>
      </c>
      <c r="I28" s="45">
        <v>100</v>
      </c>
      <c r="J28" s="46">
        <v>102.4</v>
      </c>
      <c r="K28" s="45">
        <v>103.4</v>
      </c>
      <c r="L28" s="45">
        <v>104</v>
      </c>
      <c r="M28" s="45">
        <v>103.9</v>
      </c>
      <c r="N28" s="47">
        <v>103.4</v>
      </c>
      <c r="O28" s="46">
        <v>105</v>
      </c>
      <c r="P28" s="45">
        <v>106.9</v>
      </c>
      <c r="Q28" s="45">
        <v>107.3</v>
      </c>
      <c r="R28" s="45">
        <v>107.5</v>
      </c>
      <c r="S28" s="47">
        <v>106.7</v>
      </c>
      <c r="T28" s="46">
        <v>108.7</v>
      </c>
      <c r="U28" s="45">
        <v>111</v>
      </c>
      <c r="V28" s="45">
        <v>111.1</v>
      </c>
      <c r="W28" s="45">
        <v>111.8</v>
      </c>
      <c r="X28" s="47">
        <v>110.7</v>
      </c>
      <c r="Y28" s="29">
        <v>113.2</v>
      </c>
      <c r="Z28" s="10">
        <v>114.7</v>
      </c>
      <c r="AA28" s="10"/>
      <c r="AB28" s="10"/>
      <c r="AC28" s="30"/>
    </row>
    <row r="29" spans="1:29" ht="12.75">
      <c r="A29" s="17" t="s">
        <v>21</v>
      </c>
      <c r="B29" s="8" t="s">
        <v>70</v>
      </c>
      <c r="C29" s="38">
        <f t="shared" si="1"/>
        <v>0.10158491635208092</v>
      </c>
      <c r="D29" s="36">
        <v>3178090</v>
      </c>
      <c r="E29" s="45">
        <v>99.1</v>
      </c>
      <c r="F29" s="45">
        <v>100.1</v>
      </c>
      <c r="G29" s="45">
        <v>100.3</v>
      </c>
      <c r="H29" s="45">
        <v>100.4</v>
      </c>
      <c r="I29" s="45">
        <v>100</v>
      </c>
      <c r="J29" s="46">
        <v>105.4</v>
      </c>
      <c r="K29" s="45">
        <v>106.3</v>
      </c>
      <c r="L29" s="45">
        <v>107</v>
      </c>
      <c r="M29" s="45">
        <v>106.9</v>
      </c>
      <c r="N29" s="47">
        <v>106.4</v>
      </c>
      <c r="O29" s="46">
        <v>111.9</v>
      </c>
      <c r="P29" s="45">
        <v>113.7</v>
      </c>
      <c r="Q29" s="45">
        <v>111.6</v>
      </c>
      <c r="R29" s="45">
        <v>111.9</v>
      </c>
      <c r="S29" s="47">
        <v>112.3</v>
      </c>
      <c r="T29" s="46">
        <v>112.5</v>
      </c>
      <c r="U29" s="45">
        <v>114.9</v>
      </c>
      <c r="V29" s="45">
        <v>115.1</v>
      </c>
      <c r="W29" s="45">
        <v>115.7</v>
      </c>
      <c r="X29" s="47">
        <v>114.5</v>
      </c>
      <c r="Y29" s="29">
        <v>118.8</v>
      </c>
      <c r="Z29" s="10">
        <v>120.3</v>
      </c>
      <c r="AA29" s="10"/>
      <c r="AB29" s="10"/>
      <c r="AC29" s="30"/>
    </row>
    <row r="30" spans="1:29" ht="12.75">
      <c r="A30" s="17" t="s">
        <v>69</v>
      </c>
      <c r="B30" s="8" t="s">
        <v>28</v>
      </c>
      <c r="C30" s="38">
        <f t="shared" si="1"/>
        <v>0.0018698702748129795</v>
      </c>
      <c r="D30" s="36">
        <v>58499</v>
      </c>
      <c r="E30" s="45">
        <v>100</v>
      </c>
      <c r="F30" s="45">
        <v>100</v>
      </c>
      <c r="G30" s="45">
        <v>100</v>
      </c>
      <c r="H30" s="45">
        <v>100</v>
      </c>
      <c r="I30" s="45">
        <v>100</v>
      </c>
      <c r="J30" s="46">
        <v>104</v>
      </c>
      <c r="K30" s="45">
        <v>104</v>
      </c>
      <c r="L30" s="45">
        <v>104</v>
      </c>
      <c r="M30" s="45">
        <v>104</v>
      </c>
      <c r="N30" s="47">
        <v>104</v>
      </c>
      <c r="O30" s="46">
        <v>107.1</v>
      </c>
      <c r="P30" s="45">
        <v>107.1</v>
      </c>
      <c r="Q30" s="45">
        <v>107.1</v>
      </c>
      <c r="R30" s="45">
        <v>107.1</v>
      </c>
      <c r="S30" s="47">
        <v>107.1</v>
      </c>
      <c r="T30" s="46">
        <v>108.9</v>
      </c>
      <c r="U30" s="45">
        <v>108.9</v>
      </c>
      <c r="V30" s="45">
        <v>108.9</v>
      </c>
      <c r="W30" s="45">
        <v>108.9</v>
      </c>
      <c r="X30" s="47">
        <v>108.9</v>
      </c>
      <c r="Y30" s="29">
        <v>110.3</v>
      </c>
      <c r="Z30" s="10">
        <v>110.3</v>
      </c>
      <c r="AA30" s="10"/>
      <c r="AB30" s="10"/>
      <c r="AC30" s="30"/>
    </row>
    <row r="31" spans="1:29" ht="12.75">
      <c r="A31" s="17" t="s">
        <v>22</v>
      </c>
      <c r="B31" s="4" t="s">
        <v>29</v>
      </c>
      <c r="C31" s="38">
        <f t="shared" si="1"/>
        <v>0.36342771044247385</v>
      </c>
      <c r="D31" s="36">
        <v>11369857</v>
      </c>
      <c r="E31" s="45">
        <v>98.9</v>
      </c>
      <c r="F31" s="45">
        <v>99.8</v>
      </c>
      <c r="G31" s="45">
        <v>100.3</v>
      </c>
      <c r="H31" s="45">
        <v>100.9</v>
      </c>
      <c r="I31" s="45">
        <v>100</v>
      </c>
      <c r="J31" s="46">
        <v>101.8</v>
      </c>
      <c r="K31" s="45">
        <v>102.9</v>
      </c>
      <c r="L31" s="45">
        <v>103.4</v>
      </c>
      <c r="M31" s="45">
        <v>103.4</v>
      </c>
      <c r="N31" s="47">
        <v>102.9</v>
      </c>
      <c r="O31" s="46">
        <v>104</v>
      </c>
      <c r="P31" s="45">
        <v>105.4</v>
      </c>
      <c r="Q31" s="45">
        <v>105.5</v>
      </c>
      <c r="R31" s="45">
        <v>105.8</v>
      </c>
      <c r="S31" s="47">
        <v>105.2</v>
      </c>
      <c r="T31" s="46">
        <v>107.2</v>
      </c>
      <c r="U31" s="45">
        <v>108.4</v>
      </c>
      <c r="V31" s="45">
        <v>108.3</v>
      </c>
      <c r="W31" s="45">
        <v>108.7</v>
      </c>
      <c r="X31" s="47">
        <v>108.1</v>
      </c>
      <c r="Y31" s="29">
        <v>109.7</v>
      </c>
      <c r="Z31" s="10">
        <v>110.7</v>
      </c>
      <c r="AA31" s="10"/>
      <c r="AB31" s="10"/>
      <c r="AC31" s="30"/>
    </row>
    <row r="32" spans="1:29" ht="12.75">
      <c r="A32" s="17" t="s">
        <v>58</v>
      </c>
      <c r="B32" s="8" t="s">
        <v>59</v>
      </c>
      <c r="C32" s="38">
        <f t="shared" si="1"/>
        <v>0.0741243311743261</v>
      </c>
      <c r="D32" s="36">
        <v>2318984</v>
      </c>
      <c r="E32" s="45">
        <v>98.8</v>
      </c>
      <c r="F32" s="45">
        <v>99.3</v>
      </c>
      <c r="G32" s="45">
        <v>100.2</v>
      </c>
      <c r="H32" s="45">
        <v>101.6</v>
      </c>
      <c r="I32" s="45">
        <v>100</v>
      </c>
      <c r="J32" s="46">
        <v>101.3</v>
      </c>
      <c r="K32" s="45">
        <v>102.7</v>
      </c>
      <c r="L32" s="45">
        <v>103.2</v>
      </c>
      <c r="M32" s="45">
        <v>103.2</v>
      </c>
      <c r="N32" s="47">
        <v>102.6</v>
      </c>
      <c r="O32" s="46">
        <v>103.3</v>
      </c>
      <c r="P32" s="45">
        <v>104.1</v>
      </c>
      <c r="Q32" s="45">
        <v>104.1</v>
      </c>
      <c r="R32" s="45">
        <v>104.8</v>
      </c>
      <c r="S32" s="47">
        <v>104.1</v>
      </c>
      <c r="T32" s="46">
        <v>106.9</v>
      </c>
      <c r="U32" s="45">
        <v>107</v>
      </c>
      <c r="V32" s="45">
        <v>106.5</v>
      </c>
      <c r="W32" s="45">
        <v>106.9</v>
      </c>
      <c r="X32" s="47">
        <v>106.8</v>
      </c>
      <c r="Y32" s="29">
        <v>107.1</v>
      </c>
      <c r="Z32" s="10">
        <v>107.6</v>
      </c>
      <c r="AA32" s="10"/>
      <c r="AB32" s="10"/>
      <c r="AC32" s="30"/>
    </row>
    <row r="33" spans="1:29" ht="12.75">
      <c r="A33" s="17" t="s">
        <v>60</v>
      </c>
      <c r="B33" s="8" t="s">
        <v>61</v>
      </c>
      <c r="C33" s="38">
        <f t="shared" si="1"/>
        <v>0.28930337926814775</v>
      </c>
      <c r="D33" s="36">
        <v>9050873</v>
      </c>
      <c r="E33" s="45">
        <v>98.9</v>
      </c>
      <c r="F33" s="45">
        <v>100</v>
      </c>
      <c r="G33" s="45">
        <v>100.4</v>
      </c>
      <c r="H33" s="45">
        <v>100.7</v>
      </c>
      <c r="I33" s="45">
        <v>100</v>
      </c>
      <c r="J33" s="46">
        <v>102</v>
      </c>
      <c r="K33" s="45">
        <v>103</v>
      </c>
      <c r="L33" s="45">
        <v>103.4</v>
      </c>
      <c r="M33" s="45">
        <v>103.4</v>
      </c>
      <c r="N33" s="47">
        <v>102.9</v>
      </c>
      <c r="O33" s="46">
        <v>104.2</v>
      </c>
      <c r="P33" s="45">
        <v>105.8</v>
      </c>
      <c r="Q33" s="45">
        <v>105.8</v>
      </c>
      <c r="R33" s="45">
        <v>106</v>
      </c>
      <c r="S33" s="47">
        <v>105.5</v>
      </c>
      <c r="T33" s="46">
        <v>107.2</v>
      </c>
      <c r="U33" s="45">
        <v>108.7</v>
      </c>
      <c r="V33" s="45">
        <v>108.7</v>
      </c>
      <c r="W33" s="45">
        <v>109.1</v>
      </c>
      <c r="X33" s="47">
        <v>108.4</v>
      </c>
      <c r="Y33" s="29">
        <v>110.4</v>
      </c>
      <c r="Z33" s="10">
        <v>111.5</v>
      </c>
      <c r="AA33" s="10"/>
      <c r="AB33" s="10"/>
      <c r="AC33" s="30"/>
    </row>
    <row r="34" spans="1:29" ht="12.75">
      <c r="A34" s="17" t="s">
        <v>23</v>
      </c>
      <c r="B34" s="4" t="s">
        <v>30</v>
      </c>
      <c r="C34" s="38">
        <f t="shared" si="1"/>
        <v>0.07681472094442017</v>
      </c>
      <c r="D34" s="36">
        <v>2403153</v>
      </c>
      <c r="E34" s="45">
        <v>98.9</v>
      </c>
      <c r="F34" s="45">
        <v>100</v>
      </c>
      <c r="G34" s="45">
        <v>100.3</v>
      </c>
      <c r="H34" s="45">
        <v>100.8</v>
      </c>
      <c r="I34" s="45">
        <v>100</v>
      </c>
      <c r="J34" s="46">
        <v>102.2</v>
      </c>
      <c r="K34" s="45">
        <v>103.4</v>
      </c>
      <c r="L34" s="45">
        <v>103.6</v>
      </c>
      <c r="M34" s="45">
        <v>103.4</v>
      </c>
      <c r="N34" s="47">
        <v>103.2</v>
      </c>
      <c r="O34" s="46">
        <v>104.3</v>
      </c>
      <c r="P34" s="45">
        <v>105.7</v>
      </c>
      <c r="Q34" s="45">
        <v>105.7</v>
      </c>
      <c r="R34" s="45">
        <v>106.1</v>
      </c>
      <c r="S34" s="47">
        <v>105.4</v>
      </c>
      <c r="T34" s="46">
        <v>107</v>
      </c>
      <c r="U34" s="45">
        <v>108.4</v>
      </c>
      <c r="V34" s="45">
        <v>108.3</v>
      </c>
      <c r="W34" s="45">
        <v>108.7</v>
      </c>
      <c r="X34" s="47">
        <v>108.1</v>
      </c>
      <c r="Y34" s="29">
        <v>109.6</v>
      </c>
      <c r="Z34" s="10">
        <v>110.3</v>
      </c>
      <c r="AA34" s="10"/>
      <c r="AB34" s="10"/>
      <c r="AC34" s="30"/>
    </row>
    <row r="35" spans="1:29" ht="12.75">
      <c r="A35" s="17" t="s">
        <v>62</v>
      </c>
      <c r="B35" s="8" t="s">
        <v>63</v>
      </c>
      <c r="C35" s="38"/>
      <c r="D35" s="36"/>
      <c r="E35" s="45"/>
      <c r="F35" s="45"/>
      <c r="G35" s="45"/>
      <c r="H35" s="45"/>
      <c r="I35" s="45"/>
      <c r="J35" s="46"/>
      <c r="K35" s="45"/>
      <c r="L35" s="45"/>
      <c r="M35" s="45"/>
      <c r="N35" s="47"/>
      <c r="O35" s="46"/>
      <c r="P35" s="45"/>
      <c r="Q35" s="45"/>
      <c r="R35" s="45"/>
      <c r="S35" s="47"/>
      <c r="T35" s="46"/>
      <c r="U35" s="45"/>
      <c r="V35" s="45"/>
      <c r="W35" s="45"/>
      <c r="X35" s="47"/>
      <c r="Y35" s="29"/>
      <c r="Z35" s="10"/>
      <c r="AA35" s="10"/>
      <c r="AB35" s="10"/>
      <c r="AC35" s="30"/>
    </row>
    <row r="36" spans="1:29" ht="12.75">
      <c r="A36" s="17" t="s">
        <v>64</v>
      </c>
      <c r="B36" s="8" t="s">
        <v>30</v>
      </c>
      <c r="C36" s="38">
        <f>D36/$D$44</f>
        <v>0.07681472094442017</v>
      </c>
      <c r="D36" s="36">
        <v>2403153</v>
      </c>
      <c r="E36" s="45">
        <v>98.9</v>
      </c>
      <c r="F36" s="45">
        <v>100</v>
      </c>
      <c r="G36" s="45">
        <v>100.3</v>
      </c>
      <c r="H36" s="45">
        <v>100.8</v>
      </c>
      <c r="I36" s="45">
        <v>100</v>
      </c>
      <c r="J36" s="46">
        <v>102.2</v>
      </c>
      <c r="K36" s="45">
        <v>103.4</v>
      </c>
      <c r="L36" s="45">
        <v>103.6</v>
      </c>
      <c r="M36" s="45">
        <v>103.4</v>
      </c>
      <c r="N36" s="47">
        <v>103.2</v>
      </c>
      <c r="O36" s="46">
        <v>104.3</v>
      </c>
      <c r="P36" s="45">
        <v>105.7</v>
      </c>
      <c r="Q36" s="45">
        <v>105.7</v>
      </c>
      <c r="R36" s="45">
        <v>106.1</v>
      </c>
      <c r="S36" s="47">
        <v>105.4</v>
      </c>
      <c r="T36" s="46">
        <v>107</v>
      </c>
      <c r="U36" s="45">
        <v>108.4</v>
      </c>
      <c r="V36" s="45">
        <v>108.3</v>
      </c>
      <c r="W36" s="45">
        <v>108.7</v>
      </c>
      <c r="X36" s="47">
        <v>108.1</v>
      </c>
      <c r="Y36" s="29">
        <v>109.6</v>
      </c>
      <c r="Z36" s="10">
        <v>110.3</v>
      </c>
      <c r="AA36" s="10"/>
      <c r="AB36" s="10"/>
      <c r="AC36" s="30"/>
    </row>
    <row r="37" spans="1:29" ht="12.75">
      <c r="A37" s="17" t="s">
        <v>24</v>
      </c>
      <c r="B37" s="4" t="s">
        <v>31</v>
      </c>
      <c r="C37" s="38">
        <f>D37/$D$44</f>
        <v>0.03985250722565386</v>
      </c>
      <c r="D37" s="36">
        <v>1246788</v>
      </c>
      <c r="E37" s="45">
        <v>99.4</v>
      </c>
      <c r="F37" s="45">
        <v>100.1</v>
      </c>
      <c r="G37" s="45">
        <v>100.2</v>
      </c>
      <c r="H37" s="45">
        <v>100.3</v>
      </c>
      <c r="I37" s="45">
        <v>100</v>
      </c>
      <c r="J37" s="46">
        <v>100.1</v>
      </c>
      <c r="K37" s="45">
        <v>100.4</v>
      </c>
      <c r="L37" s="45">
        <v>100.3</v>
      </c>
      <c r="M37" s="45">
        <v>99.5</v>
      </c>
      <c r="N37" s="47">
        <v>100.1</v>
      </c>
      <c r="O37" s="46">
        <v>99.3</v>
      </c>
      <c r="P37" s="45">
        <v>99.6</v>
      </c>
      <c r="Q37" s="45">
        <v>99.3</v>
      </c>
      <c r="R37" s="45">
        <v>99</v>
      </c>
      <c r="S37" s="47">
        <v>99.3</v>
      </c>
      <c r="T37" s="46">
        <v>99.4</v>
      </c>
      <c r="U37" s="45">
        <v>98.8</v>
      </c>
      <c r="V37" s="45">
        <v>99</v>
      </c>
      <c r="W37" s="45">
        <v>98.8</v>
      </c>
      <c r="X37" s="47">
        <v>99</v>
      </c>
      <c r="Y37" s="29">
        <v>98.8</v>
      </c>
      <c r="Z37" s="10">
        <v>99.3</v>
      </c>
      <c r="AA37" s="10"/>
      <c r="AB37" s="10"/>
      <c r="AC37" s="30"/>
    </row>
    <row r="38" spans="1:29" ht="12.75">
      <c r="A38" s="17" t="s">
        <v>65</v>
      </c>
      <c r="B38" s="8" t="s">
        <v>66</v>
      </c>
      <c r="C38" s="38">
        <f>D38/$D$44</f>
        <v>0.03985250722565386</v>
      </c>
      <c r="D38" s="36">
        <v>1246788</v>
      </c>
      <c r="E38" s="45">
        <v>99.4</v>
      </c>
      <c r="F38" s="45">
        <v>100.1</v>
      </c>
      <c r="G38" s="45">
        <v>100.2</v>
      </c>
      <c r="H38" s="45">
        <v>100.3</v>
      </c>
      <c r="I38" s="45">
        <v>100</v>
      </c>
      <c r="J38" s="46">
        <v>100.1</v>
      </c>
      <c r="K38" s="45">
        <v>100.4</v>
      </c>
      <c r="L38" s="45">
        <v>100.3</v>
      </c>
      <c r="M38" s="45">
        <v>99.5</v>
      </c>
      <c r="N38" s="47">
        <v>100.1</v>
      </c>
      <c r="O38" s="46">
        <v>99.3</v>
      </c>
      <c r="P38" s="45">
        <v>99.6</v>
      </c>
      <c r="Q38" s="45">
        <v>99.3</v>
      </c>
      <c r="R38" s="45">
        <v>99</v>
      </c>
      <c r="S38" s="47">
        <v>99.3</v>
      </c>
      <c r="T38" s="46">
        <v>99.4</v>
      </c>
      <c r="U38" s="45">
        <v>98.8</v>
      </c>
      <c r="V38" s="45">
        <v>99</v>
      </c>
      <c r="W38" s="45">
        <v>98.8</v>
      </c>
      <c r="X38" s="47">
        <v>99</v>
      </c>
      <c r="Y38" s="29">
        <v>98.8</v>
      </c>
      <c r="Z38" s="10">
        <v>99.3</v>
      </c>
      <c r="AA38" s="10"/>
      <c r="AB38" s="10"/>
      <c r="AC38" s="30"/>
    </row>
    <row r="39" spans="1:29" ht="15">
      <c r="A39" s="17" t="s">
        <v>25</v>
      </c>
      <c r="B39" s="5" t="s">
        <v>32</v>
      </c>
      <c r="C39" s="38">
        <f>D39/$D$44</f>
        <v>0.009357406337555775</v>
      </c>
      <c r="D39" s="34">
        <v>292747</v>
      </c>
      <c r="E39" s="45">
        <v>98.1</v>
      </c>
      <c r="F39" s="45">
        <v>98.4</v>
      </c>
      <c r="G39" s="45">
        <v>100.1</v>
      </c>
      <c r="H39" s="45">
        <v>103.5</v>
      </c>
      <c r="I39" s="45">
        <v>100</v>
      </c>
      <c r="J39" s="46">
        <v>101.2</v>
      </c>
      <c r="K39" s="45">
        <v>109.2</v>
      </c>
      <c r="L39" s="45">
        <v>106.9</v>
      </c>
      <c r="M39" s="45">
        <v>110.2</v>
      </c>
      <c r="N39" s="47">
        <v>106.9</v>
      </c>
      <c r="O39" s="46">
        <v>112.6</v>
      </c>
      <c r="P39" s="45">
        <v>118.1</v>
      </c>
      <c r="Q39" s="45">
        <v>113.6</v>
      </c>
      <c r="R39" s="45">
        <v>116.6</v>
      </c>
      <c r="S39" s="47">
        <v>115.2</v>
      </c>
      <c r="T39" s="46">
        <v>119.2</v>
      </c>
      <c r="U39" s="45">
        <v>122.6</v>
      </c>
      <c r="V39" s="45">
        <v>125.2</v>
      </c>
      <c r="W39" s="45">
        <v>126.8</v>
      </c>
      <c r="X39" s="47">
        <v>123.4</v>
      </c>
      <c r="Y39" s="29">
        <v>129.6</v>
      </c>
      <c r="Z39" s="10">
        <v>129.6</v>
      </c>
      <c r="AA39" s="10"/>
      <c r="AB39" s="10"/>
      <c r="AC39" s="30"/>
    </row>
    <row r="40" spans="1:29" ht="15">
      <c r="A40" s="17" t="s">
        <v>26</v>
      </c>
      <c r="B40" s="3" t="s">
        <v>33</v>
      </c>
      <c r="C40" s="38">
        <f>D40/$D$44</f>
        <v>0.007801839459591221</v>
      </c>
      <c r="D40" s="36">
        <v>244081</v>
      </c>
      <c r="E40" s="45">
        <v>89.6</v>
      </c>
      <c r="F40" s="45">
        <v>96.2</v>
      </c>
      <c r="G40" s="45">
        <v>104.2</v>
      </c>
      <c r="H40" s="45">
        <v>110.1</v>
      </c>
      <c r="I40" s="45">
        <v>100</v>
      </c>
      <c r="J40" s="46">
        <v>109.5</v>
      </c>
      <c r="K40" s="45">
        <v>106.3</v>
      </c>
      <c r="L40" s="45">
        <v>102.3</v>
      </c>
      <c r="M40" s="45">
        <v>93</v>
      </c>
      <c r="N40" s="47">
        <v>102.8</v>
      </c>
      <c r="O40" s="46">
        <v>86.6</v>
      </c>
      <c r="P40" s="45">
        <v>86.8</v>
      </c>
      <c r="Q40" s="45">
        <v>87.3</v>
      </c>
      <c r="R40" s="45">
        <v>84.3</v>
      </c>
      <c r="S40" s="47">
        <v>86.2</v>
      </c>
      <c r="T40" s="46">
        <v>83.6</v>
      </c>
      <c r="U40" s="45">
        <v>79.6</v>
      </c>
      <c r="V40" s="45">
        <v>75.7</v>
      </c>
      <c r="W40" s="45">
        <v>71.3</v>
      </c>
      <c r="X40" s="47">
        <v>77.5</v>
      </c>
      <c r="Y40" s="29">
        <v>71.4</v>
      </c>
      <c r="Z40" s="10">
        <v>69.3</v>
      </c>
      <c r="AA40" s="10"/>
      <c r="AB40" s="10"/>
      <c r="AC40" s="30"/>
    </row>
    <row r="41" spans="1:29" ht="15">
      <c r="A41" s="17"/>
      <c r="B41" s="3"/>
      <c r="C41" s="38"/>
      <c r="D41" s="36"/>
      <c r="E41" s="45"/>
      <c r="F41" s="45"/>
      <c r="G41" s="45"/>
      <c r="H41" s="45"/>
      <c r="I41" s="45"/>
      <c r="J41" s="46"/>
      <c r="K41" s="45"/>
      <c r="L41" s="45"/>
      <c r="M41" s="45"/>
      <c r="N41" s="47"/>
      <c r="O41" s="46"/>
      <c r="P41" s="45"/>
      <c r="Q41" s="45"/>
      <c r="R41" s="45"/>
      <c r="S41" s="47"/>
      <c r="T41" s="46"/>
      <c r="U41" s="45"/>
      <c r="V41" s="45"/>
      <c r="W41" s="45"/>
      <c r="X41" s="47"/>
      <c r="Y41" s="29"/>
      <c r="Z41" s="10"/>
      <c r="AA41" s="10"/>
      <c r="AB41" s="10"/>
      <c r="AC41" s="30"/>
    </row>
    <row r="42" spans="1:29" ht="12.75">
      <c r="A42" s="17" t="s">
        <v>54</v>
      </c>
      <c r="B42" s="2" t="s">
        <v>11</v>
      </c>
      <c r="C42" s="38">
        <f>D42/$D$44</f>
        <v>0.9384516084323705</v>
      </c>
      <c r="D42" s="36">
        <v>29359513</v>
      </c>
      <c r="E42" s="45">
        <v>98.9</v>
      </c>
      <c r="F42" s="45">
        <v>99.9</v>
      </c>
      <c r="G42" s="45">
        <v>100.4</v>
      </c>
      <c r="H42" s="45">
        <v>100.7</v>
      </c>
      <c r="I42" s="45">
        <v>100</v>
      </c>
      <c r="J42" s="46">
        <v>102.4</v>
      </c>
      <c r="K42" s="45">
        <v>103.5</v>
      </c>
      <c r="L42" s="45">
        <v>103.9</v>
      </c>
      <c r="M42" s="45">
        <v>103.8</v>
      </c>
      <c r="N42" s="47">
        <v>103.4</v>
      </c>
      <c r="O42" s="46">
        <v>105</v>
      </c>
      <c r="P42" s="45">
        <v>106.6</v>
      </c>
      <c r="Q42" s="45">
        <v>106.5</v>
      </c>
      <c r="R42" s="45">
        <v>106.7</v>
      </c>
      <c r="S42" s="47">
        <v>106.2</v>
      </c>
      <c r="T42" s="46">
        <v>107.9</v>
      </c>
      <c r="U42" s="45">
        <v>109.5</v>
      </c>
      <c r="V42" s="45">
        <v>109.5</v>
      </c>
      <c r="W42" s="45">
        <v>110</v>
      </c>
      <c r="X42" s="47">
        <v>109.2</v>
      </c>
      <c r="Y42" s="29">
        <v>111.3</v>
      </c>
      <c r="Z42" s="10">
        <v>112.5</v>
      </c>
      <c r="AA42" s="10"/>
      <c r="AB42" s="10"/>
      <c r="AC42" s="30"/>
    </row>
    <row r="43" spans="1:29" ht="12.75">
      <c r="A43" s="17" t="s">
        <v>16</v>
      </c>
      <c r="B43" s="2" t="s">
        <v>67</v>
      </c>
      <c r="C43" s="38">
        <f>D43/$D$44</f>
        <v>0.06154839156762951</v>
      </c>
      <c r="D43" s="34">
        <v>1925545</v>
      </c>
      <c r="E43" s="45">
        <v>98.6</v>
      </c>
      <c r="F43" s="45">
        <v>99.6</v>
      </c>
      <c r="G43" s="45">
        <v>100.4</v>
      </c>
      <c r="H43" s="45">
        <v>101.3</v>
      </c>
      <c r="I43" s="45">
        <v>100</v>
      </c>
      <c r="J43" s="46">
        <v>101.9</v>
      </c>
      <c r="K43" s="45">
        <v>103.1</v>
      </c>
      <c r="L43" s="45">
        <v>103.2</v>
      </c>
      <c r="M43" s="45">
        <v>103</v>
      </c>
      <c r="N43" s="47">
        <v>102.8</v>
      </c>
      <c r="O43" s="46">
        <v>103.3</v>
      </c>
      <c r="P43" s="45">
        <v>104.7</v>
      </c>
      <c r="Q43" s="45">
        <v>104.4</v>
      </c>
      <c r="R43" s="45">
        <v>104.6</v>
      </c>
      <c r="S43" s="47">
        <v>104.2</v>
      </c>
      <c r="T43" s="46">
        <v>105.8</v>
      </c>
      <c r="U43" s="45">
        <v>106.6</v>
      </c>
      <c r="V43" s="45">
        <v>106.5</v>
      </c>
      <c r="W43" s="45">
        <v>106.6</v>
      </c>
      <c r="X43" s="47">
        <v>106.4</v>
      </c>
      <c r="Y43" s="29">
        <v>107.4</v>
      </c>
      <c r="Z43" s="10">
        <v>108.1</v>
      </c>
      <c r="AA43" s="10"/>
      <c r="AB43" s="10"/>
      <c r="AC43" s="30"/>
    </row>
    <row r="44" spans="1:29" ht="12.75">
      <c r="A44" s="21" t="s">
        <v>19</v>
      </c>
      <c r="B44" s="22" t="s">
        <v>68</v>
      </c>
      <c r="C44" s="39">
        <f>D44/$D$44</f>
        <v>1</v>
      </c>
      <c r="D44" s="35">
        <v>31285058</v>
      </c>
      <c r="E44" s="48">
        <v>98.9</v>
      </c>
      <c r="F44" s="48">
        <v>99.9</v>
      </c>
      <c r="G44" s="48">
        <v>100.4</v>
      </c>
      <c r="H44" s="48">
        <v>100.8</v>
      </c>
      <c r="I44" s="48">
        <v>100</v>
      </c>
      <c r="J44" s="49">
        <v>102.4</v>
      </c>
      <c r="K44" s="48">
        <v>103.5</v>
      </c>
      <c r="L44" s="48">
        <v>103.9</v>
      </c>
      <c r="M44" s="48">
        <v>103.7</v>
      </c>
      <c r="N44" s="50">
        <v>103.4</v>
      </c>
      <c r="O44" s="49">
        <v>104.9</v>
      </c>
      <c r="P44" s="48">
        <v>106.5</v>
      </c>
      <c r="Q44" s="48">
        <v>106.4</v>
      </c>
      <c r="R44" s="48">
        <v>106.6</v>
      </c>
      <c r="S44" s="50">
        <v>106.1</v>
      </c>
      <c r="T44" s="49">
        <v>107.8</v>
      </c>
      <c r="U44" s="48">
        <v>109.4</v>
      </c>
      <c r="V44" s="48">
        <v>109.3</v>
      </c>
      <c r="W44" s="48">
        <v>109.8</v>
      </c>
      <c r="X44" s="50">
        <v>109.1</v>
      </c>
      <c r="Y44" s="32">
        <v>111.1</v>
      </c>
      <c r="Z44" s="31">
        <v>112.2</v>
      </c>
      <c r="AA44" s="31"/>
      <c r="AB44" s="31"/>
      <c r="AC44" s="33"/>
    </row>
  </sheetData>
  <printOptions/>
  <pageMargins left="0.33" right="1.31" top="0.7874015748031497" bottom="0.3937007874015748" header="0.45" footer="0.5118110236220472"/>
  <pageSetup horizontalDpi="600" verticalDpi="600" orientation="landscape" paperSize="9" scale="90" r:id="rId2"/>
  <colBreaks count="1" manualBreakCount="1">
    <brk id="14" min="9" max="4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53"/>
  <sheetViews>
    <sheetView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43" sqref="G243:G244"/>
    </sheetView>
  </sheetViews>
  <sheetFormatPr defaultColWidth="9.140625" defaultRowHeight="12.75"/>
  <cols>
    <col min="1" max="1" width="6.421875" style="0" customWidth="1"/>
    <col min="2" max="3" width="6.8515625" style="65" customWidth="1"/>
    <col min="4" max="4" width="7.421875" style="65" customWidth="1"/>
    <col min="5" max="6" width="6.7109375" style="65" customWidth="1"/>
    <col min="7" max="7" width="7.28125" style="65" customWidth="1"/>
    <col min="8" max="8" width="6.28125" style="65" customWidth="1"/>
    <col min="9" max="9" width="7.140625" style="65" customWidth="1"/>
    <col min="10" max="10" width="6.7109375" style="65" customWidth="1"/>
    <col min="11" max="11" width="7.140625" style="65" customWidth="1"/>
    <col min="12" max="13" width="7.00390625" style="65" customWidth="1"/>
    <col min="14" max="14" width="8.28125" style="0" hidden="1" customWidth="1"/>
    <col min="15" max="15" width="7.140625" style="0" hidden="1" customWidth="1"/>
    <col min="16" max="16" width="9.57421875" style="0" hidden="1" customWidth="1"/>
    <col min="17" max="21" width="0" style="0" hidden="1" customWidth="1"/>
    <col min="22" max="22" width="3.57421875" style="0" customWidth="1"/>
  </cols>
  <sheetData>
    <row r="1" ht="12.75">
      <c r="A1" s="64" t="s">
        <v>83</v>
      </c>
    </row>
    <row r="2" ht="12.75">
      <c r="A2" s="64"/>
    </row>
    <row r="3" spans="2:13" s="66" customFormat="1" ht="10.5" customHeight="1">
      <c r="B3" s="67" t="s">
        <v>84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66" customFormat="1" ht="10.5" customHeight="1">
      <c r="A4" s="66" t="s">
        <v>85</v>
      </c>
      <c r="B4" s="68" t="s">
        <v>86</v>
      </c>
      <c r="C4" s="68" t="s">
        <v>87</v>
      </c>
      <c r="D4" s="68" t="s">
        <v>88</v>
      </c>
      <c r="E4" s="68" t="s">
        <v>89</v>
      </c>
      <c r="F4" s="68" t="s">
        <v>90</v>
      </c>
      <c r="G4" s="68" t="s">
        <v>91</v>
      </c>
      <c r="H4" s="68" t="s">
        <v>92</v>
      </c>
      <c r="I4" s="68" t="s">
        <v>93</v>
      </c>
      <c r="J4" s="68" t="s">
        <v>94</v>
      </c>
      <c r="K4" s="68"/>
      <c r="L4" s="68"/>
      <c r="M4" s="67" t="s">
        <v>95</v>
      </c>
    </row>
    <row r="5" spans="1:13" s="66" customFormat="1" ht="11.25">
      <c r="A5" s="66" t="s">
        <v>96</v>
      </c>
      <c r="B5" s="68" t="s">
        <v>97</v>
      </c>
      <c r="C5" s="68" t="s">
        <v>98</v>
      </c>
      <c r="D5" s="68" t="s">
        <v>99</v>
      </c>
      <c r="E5" s="68" t="s">
        <v>98</v>
      </c>
      <c r="F5" s="68" t="s">
        <v>98</v>
      </c>
      <c r="G5" s="68" t="s">
        <v>100</v>
      </c>
      <c r="H5" s="68" t="s">
        <v>101</v>
      </c>
      <c r="I5" s="68" t="s">
        <v>102</v>
      </c>
      <c r="J5" s="68"/>
      <c r="K5" s="68" t="s">
        <v>103</v>
      </c>
      <c r="L5" s="68" t="s">
        <v>104</v>
      </c>
      <c r="M5" s="67" t="s">
        <v>105</v>
      </c>
    </row>
    <row r="6" spans="1:16" s="66" customFormat="1" ht="11.25">
      <c r="A6" s="66" t="s">
        <v>106</v>
      </c>
      <c r="B6" s="68"/>
      <c r="C6" s="68"/>
      <c r="D6" s="68"/>
      <c r="E6" s="68"/>
      <c r="F6" s="68"/>
      <c r="G6" s="68" t="s">
        <v>107</v>
      </c>
      <c r="H6" s="68"/>
      <c r="I6" s="68" t="s">
        <v>108</v>
      </c>
      <c r="J6" s="68"/>
      <c r="K6" s="68" t="s">
        <v>109</v>
      </c>
      <c r="L6" s="68" t="s">
        <v>109</v>
      </c>
      <c r="M6" s="67"/>
      <c r="P6" s="69"/>
    </row>
    <row r="7" spans="2:16" s="66" customFormat="1" ht="11.25">
      <c r="B7" s="68"/>
      <c r="C7" s="68"/>
      <c r="D7" s="68"/>
      <c r="E7" s="68"/>
      <c r="F7" s="68"/>
      <c r="G7" s="68"/>
      <c r="H7" s="68"/>
      <c r="I7" s="68"/>
      <c r="J7" s="68"/>
      <c r="K7" s="68" t="s">
        <v>110</v>
      </c>
      <c r="L7" s="67"/>
      <c r="M7" s="67"/>
      <c r="P7" s="69"/>
    </row>
    <row r="8" spans="1:16" s="66" customFormat="1" ht="11.25">
      <c r="A8" s="68"/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  <c r="M8" s="71"/>
      <c r="P8" s="69"/>
    </row>
    <row r="9" spans="1:13" s="76" customFormat="1" ht="12.75">
      <c r="A9" s="72">
        <v>1975</v>
      </c>
      <c r="B9" s="73">
        <v>78.4</v>
      </c>
      <c r="C9" s="73">
        <v>81.9</v>
      </c>
      <c r="D9" s="73">
        <v>80.2</v>
      </c>
      <c r="E9" s="73">
        <v>80.7</v>
      </c>
      <c r="F9" s="73">
        <v>81.3</v>
      </c>
      <c r="G9" s="74">
        <v>79</v>
      </c>
      <c r="H9" s="73">
        <v>81.9</v>
      </c>
      <c r="I9" s="73">
        <v>83.4</v>
      </c>
      <c r="J9" s="73">
        <v>82.9</v>
      </c>
      <c r="K9" s="73">
        <v>81.4</v>
      </c>
      <c r="L9" s="73">
        <v>83.8</v>
      </c>
      <c r="M9" s="75">
        <v>81.9</v>
      </c>
    </row>
    <row r="10" spans="1:13" s="76" customFormat="1" ht="12.75">
      <c r="A10" s="72">
        <v>1976</v>
      </c>
      <c r="B10" s="73">
        <v>91.1</v>
      </c>
      <c r="C10" s="73">
        <v>93.6</v>
      </c>
      <c r="D10" s="73">
        <v>92.3</v>
      </c>
      <c r="E10" s="73">
        <v>92.2</v>
      </c>
      <c r="F10" s="73">
        <v>93.1</v>
      </c>
      <c r="G10" s="73">
        <v>91.9</v>
      </c>
      <c r="H10" s="73">
        <v>90.3</v>
      </c>
      <c r="I10" s="73">
        <v>91.7</v>
      </c>
      <c r="J10" s="73">
        <v>89.9</v>
      </c>
      <c r="K10" s="73">
        <v>92.1</v>
      </c>
      <c r="L10" s="73">
        <v>90.4</v>
      </c>
      <c r="M10" s="75">
        <v>91.7</v>
      </c>
    </row>
    <row r="11" spans="1:13" s="76" customFormat="1" ht="12.75">
      <c r="A11" s="72">
        <v>1977</v>
      </c>
      <c r="B11" s="74">
        <v>100</v>
      </c>
      <c r="C11" s="74">
        <v>100</v>
      </c>
      <c r="D11" s="74">
        <v>100</v>
      </c>
      <c r="E11" s="74">
        <v>100</v>
      </c>
      <c r="F11" s="74">
        <v>100</v>
      </c>
      <c r="G11" s="74">
        <v>100</v>
      </c>
      <c r="H11" s="74">
        <v>100</v>
      </c>
      <c r="I11" s="74">
        <v>100</v>
      </c>
      <c r="J11" s="74">
        <v>100</v>
      </c>
      <c r="K11" s="74">
        <v>100</v>
      </c>
      <c r="L11" s="74">
        <v>100</v>
      </c>
      <c r="M11" s="77">
        <v>100</v>
      </c>
    </row>
    <row r="12" spans="1:13" s="76" customFormat="1" ht="12.75">
      <c r="A12" s="72">
        <v>1978</v>
      </c>
      <c r="B12" s="73">
        <v>105.4</v>
      </c>
      <c r="C12" s="73">
        <v>105.9</v>
      </c>
      <c r="D12" s="74">
        <v>106</v>
      </c>
      <c r="E12" s="73">
        <v>106.3</v>
      </c>
      <c r="F12" s="73">
        <v>106.3</v>
      </c>
      <c r="G12" s="73">
        <v>105.1</v>
      </c>
      <c r="H12" s="74">
        <v>106</v>
      </c>
      <c r="I12" s="73">
        <v>106.5</v>
      </c>
      <c r="J12" s="73">
        <v>105.5</v>
      </c>
      <c r="K12" s="73">
        <v>106.1</v>
      </c>
      <c r="L12" s="73">
        <v>105.5</v>
      </c>
      <c r="M12" s="77">
        <v>106</v>
      </c>
    </row>
    <row r="13" spans="1:13" s="76" customFormat="1" ht="12.75">
      <c r="A13" s="72">
        <v>1979</v>
      </c>
      <c r="B13" s="74">
        <v>116</v>
      </c>
      <c r="C13" s="73">
        <v>117.8</v>
      </c>
      <c r="D13" s="73">
        <v>115.4</v>
      </c>
      <c r="E13" s="73">
        <v>115.6</v>
      </c>
      <c r="F13" s="73">
        <v>116.3</v>
      </c>
      <c r="G13" s="73">
        <v>115.6</v>
      </c>
      <c r="H13" s="73">
        <v>115.8</v>
      </c>
      <c r="I13" s="73">
        <v>115.7</v>
      </c>
      <c r="J13" s="74">
        <v>116</v>
      </c>
      <c r="K13" s="73">
        <v>115.9</v>
      </c>
      <c r="L13" s="73">
        <v>116.2</v>
      </c>
      <c r="M13" s="77">
        <v>116</v>
      </c>
    </row>
    <row r="14" spans="1:13" s="76" customFormat="1" ht="12.75">
      <c r="A14" s="72">
        <v>1980</v>
      </c>
      <c r="B14" s="73">
        <v>129.5</v>
      </c>
      <c r="C14" s="73">
        <v>130.6</v>
      </c>
      <c r="D14" s="73">
        <v>127.6</v>
      </c>
      <c r="E14" s="73">
        <v>127.6</v>
      </c>
      <c r="F14" s="73">
        <v>129.9</v>
      </c>
      <c r="G14" s="73">
        <v>127.4</v>
      </c>
      <c r="H14" s="73">
        <v>132.4</v>
      </c>
      <c r="I14" s="73">
        <v>135.1</v>
      </c>
      <c r="J14" s="73">
        <v>133.6</v>
      </c>
      <c r="K14" s="73">
        <v>130.5</v>
      </c>
      <c r="L14" s="73">
        <v>133.5</v>
      </c>
      <c r="M14" s="75">
        <v>131.2</v>
      </c>
    </row>
    <row r="15" spans="1:16" s="76" customFormat="1" ht="12.75">
      <c r="A15" s="72">
        <v>1981</v>
      </c>
      <c r="B15" s="73">
        <v>146.6</v>
      </c>
      <c r="C15" s="73">
        <v>145.2</v>
      </c>
      <c r="D15" s="73">
        <v>143.1</v>
      </c>
      <c r="E15" s="73">
        <v>144.3</v>
      </c>
      <c r="F15" s="74">
        <v>146</v>
      </c>
      <c r="G15" s="73">
        <v>141.1</v>
      </c>
      <c r="H15" s="74">
        <v>150</v>
      </c>
      <c r="I15" s="73">
        <v>157.7</v>
      </c>
      <c r="J15" s="73">
        <v>150.1</v>
      </c>
      <c r="K15" s="73">
        <v>147.9</v>
      </c>
      <c r="L15" s="73">
        <v>147.9</v>
      </c>
      <c r="M15" s="75">
        <v>147.9</v>
      </c>
      <c r="N15" s="78"/>
      <c r="O15" s="78"/>
      <c r="P15" s="78"/>
    </row>
    <row r="16" spans="1:16" s="76" customFormat="1" ht="12.75">
      <c r="A16" s="72">
        <v>1982</v>
      </c>
      <c r="B16" s="73">
        <v>163.3</v>
      </c>
      <c r="C16" s="73">
        <v>159.3</v>
      </c>
      <c r="D16" s="73">
        <v>158.6</v>
      </c>
      <c r="E16" s="73">
        <v>160.6</v>
      </c>
      <c r="F16" s="73">
        <v>161.7</v>
      </c>
      <c r="G16" s="73">
        <v>155.1</v>
      </c>
      <c r="H16" s="73">
        <v>162.5</v>
      </c>
      <c r="I16" s="73">
        <v>171.6</v>
      </c>
      <c r="J16" s="73">
        <v>161.1</v>
      </c>
      <c r="K16" s="73">
        <v>162.7</v>
      </c>
      <c r="L16" s="73">
        <v>158.9</v>
      </c>
      <c r="M16" s="75">
        <v>161.9</v>
      </c>
      <c r="N16" s="79"/>
      <c r="O16" s="79"/>
      <c r="P16" s="79"/>
    </row>
    <row r="17" spans="1:16" s="76" customFormat="1" ht="12.75">
      <c r="A17" s="72">
        <v>1983</v>
      </c>
      <c r="B17" s="74">
        <v>179</v>
      </c>
      <c r="C17" s="73">
        <v>174.4</v>
      </c>
      <c r="D17" s="73">
        <v>174.7</v>
      </c>
      <c r="E17" s="73">
        <v>175.6</v>
      </c>
      <c r="F17" s="73">
        <v>178.3</v>
      </c>
      <c r="G17" s="73">
        <v>171.5</v>
      </c>
      <c r="H17" s="73">
        <v>174.4</v>
      </c>
      <c r="I17" s="73">
        <v>175.9</v>
      </c>
      <c r="J17" s="73">
        <v>174.6</v>
      </c>
      <c r="K17" s="74">
        <v>176</v>
      </c>
      <c r="L17" s="73">
        <v>173.2</v>
      </c>
      <c r="M17" s="75">
        <v>175.3</v>
      </c>
      <c r="N17" s="79"/>
      <c r="O17" s="79"/>
      <c r="P17" s="79"/>
    </row>
    <row r="18" spans="1:16" s="76" customFormat="1" ht="12.75">
      <c r="A18" s="72">
        <v>1984</v>
      </c>
      <c r="B18" s="73">
        <v>193.9</v>
      </c>
      <c r="C18" s="73">
        <v>186.7</v>
      </c>
      <c r="D18" s="73">
        <v>191.4</v>
      </c>
      <c r="E18" s="73">
        <v>190.1</v>
      </c>
      <c r="F18" s="73">
        <v>192.8</v>
      </c>
      <c r="G18" s="73">
        <v>185.5</v>
      </c>
      <c r="H18" s="73">
        <v>182.4</v>
      </c>
      <c r="I18" s="73">
        <v>183.7</v>
      </c>
      <c r="J18" s="73">
        <v>185.2</v>
      </c>
      <c r="K18" s="73">
        <v>188.8</v>
      </c>
      <c r="L18" s="73">
        <v>183.1</v>
      </c>
      <c r="M18" s="75">
        <v>187.5</v>
      </c>
      <c r="N18" s="79"/>
      <c r="O18" s="79"/>
      <c r="P18" s="79"/>
    </row>
    <row r="19" spans="1:16" s="76" customFormat="1" ht="12.75">
      <c r="A19" s="72">
        <v>1985</v>
      </c>
      <c r="B19" s="73">
        <v>207.7</v>
      </c>
      <c r="C19" s="73">
        <v>201.2</v>
      </c>
      <c r="D19" s="74">
        <v>205</v>
      </c>
      <c r="E19" s="73">
        <v>203.6</v>
      </c>
      <c r="F19" s="73">
        <v>206.3</v>
      </c>
      <c r="G19" s="73">
        <v>197.8</v>
      </c>
      <c r="H19" s="73">
        <v>192.1</v>
      </c>
      <c r="I19" s="74">
        <v>194</v>
      </c>
      <c r="J19" s="73">
        <v>195.1</v>
      </c>
      <c r="K19" s="73">
        <v>201.2</v>
      </c>
      <c r="L19" s="73">
        <v>192.2</v>
      </c>
      <c r="M19" s="75">
        <v>199.3</v>
      </c>
      <c r="N19" s="79"/>
      <c r="O19" s="79"/>
      <c r="P19" s="79"/>
    </row>
    <row r="20" spans="1:18" s="76" customFormat="1" ht="12.75">
      <c r="A20" s="72">
        <v>1986</v>
      </c>
      <c r="B20" s="73">
        <v>217.2</v>
      </c>
      <c r="C20" s="73">
        <v>212.1</v>
      </c>
      <c r="D20" s="74">
        <v>216</v>
      </c>
      <c r="E20" s="73">
        <v>213.8</v>
      </c>
      <c r="F20" s="73">
        <v>217.7</v>
      </c>
      <c r="G20" s="73">
        <v>207.5</v>
      </c>
      <c r="H20" s="73">
        <v>188.3</v>
      </c>
      <c r="I20" s="73">
        <v>182.4</v>
      </c>
      <c r="J20" s="73">
        <v>195.2</v>
      </c>
      <c r="K20" s="73">
        <v>206.1</v>
      </c>
      <c r="L20" s="74">
        <v>200</v>
      </c>
      <c r="M20" s="75">
        <v>204.7</v>
      </c>
      <c r="N20" s="73"/>
      <c r="O20" s="73"/>
      <c r="P20" s="73"/>
      <c r="Q20" s="78"/>
      <c r="R20" s="78"/>
    </row>
    <row r="21" spans="1:18" s="76" customFormat="1" ht="12.75">
      <c r="A21" s="72">
        <v>1987</v>
      </c>
      <c r="B21" s="73">
        <v>226.9</v>
      </c>
      <c r="C21" s="73">
        <v>222.7</v>
      </c>
      <c r="D21" s="74">
        <v>225</v>
      </c>
      <c r="E21" s="73">
        <v>222.7</v>
      </c>
      <c r="F21" s="73">
        <v>227.5</v>
      </c>
      <c r="G21" s="73">
        <v>216.4</v>
      </c>
      <c r="H21" s="73">
        <v>194.9</v>
      </c>
      <c r="I21" s="73">
        <v>187.5</v>
      </c>
      <c r="J21" s="73">
        <v>201.3</v>
      </c>
      <c r="K21" s="73">
        <v>214.2</v>
      </c>
      <c r="L21" s="74">
        <v>209</v>
      </c>
      <c r="M21" s="75">
        <v>213.1</v>
      </c>
      <c r="N21" s="73"/>
      <c r="O21" s="73"/>
      <c r="P21" s="73"/>
      <c r="Q21" s="78"/>
      <c r="R21" s="78"/>
    </row>
    <row r="22" spans="1:16" s="76" customFormat="1" ht="12.75">
      <c r="A22" s="72">
        <v>1988</v>
      </c>
      <c r="B22" s="73">
        <v>240.9</v>
      </c>
      <c r="C22" s="73">
        <v>237.1</v>
      </c>
      <c r="D22" s="73">
        <v>238.7</v>
      </c>
      <c r="E22" s="73">
        <v>236.2</v>
      </c>
      <c r="F22" s="73">
        <v>244.4</v>
      </c>
      <c r="G22" s="73">
        <v>229.7</v>
      </c>
      <c r="H22" s="73">
        <v>204.6</v>
      </c>
      <c r="I22" s="73">
        <v>195.4</v>
      </c>
      <c r="J22" s="73">
        <v>211.6</v>
      </c>
      <c r="K22" s="73">
        <v>227.2</v>
      </c>
      <c r="L22" s="73">
        <v>223.3</v>
      </c>
      <c r="M22" s="75">
        <v>226.3</v>
      </c>
      <c r="N22" s="78"/>
      <c r="O22" s="78"/>
      <c r="P22" s="78"/>
    </row>
    <row r="23" spans="1:17" s="76" customFormat="1" ht="12.75">
      <c r="A23" s="72">
        <v>1989</v>
      </c>
      <c r="B23" s="73">
        <v>255.5</v>
      </c>
      <c r="C23" s="73">
        <v>253.3</v>
      </c>
      <c r="D23" s="73">
        <v>256.3</v>
      </c>
      <c r="E23" s="73">
        <v>252.4</v>
      </c>
      <c r="F23" s="73">
        <v>260.7</v>
      </c>
      <c r="G23" s="73">
        <v>244.5</v>
      </c>
      <c r="H23" s="74">
        <v>220</v>
      </c>
      <c r="I23" s="73">
        <v>209.7</v>
      </c>
      <c r="J23" s="73">
        <v>225.9</v>
      </c>
      <c r="K23" s="74">
        <v>243</v>
      </c>
      <c r="L23" s="73">
        <v>238.9</v>
      </c>
      <c r="M23" s="75">
        <v>241.9</v>
      </c>
      <c r="N23" s="74"/>
      <c r="O23" s="74"/>
      <c r="P23" s="74"/>
      <c r="Q23" s="78"/>
    </row>
    <row r="24" spans="1:17" s="76" customFormat="1" ht="12.75">
      <c r="A24" s="72">
        <v>1990</v>
      </c>
      <c r="B24" s="73">
        <v>280.6</v>
      </c>
      <c r="C24" s="73">
        <v>278.9</v>
      </c>
      <c r="D24" s="73">
        <v>284.5</v>
      </c>
      <c r="E24" s="73">
        <v>276.6</v>
      </c>
      <c r="F24" s="74">
        <v>282</v>
      </c>
      <c r="G24" s="73">
        <v>266.7</v>
      </c>
      <c r="H24" s="73">
        <v>238.7</v>
      </c>
      <c r="I24" s="73">
        <v>228.4</v>
      </c>
      <c r="J24" s="73">
        <v>241.4</v>
      </c>
      <c r="K24" s="73">
        <v>265.4</v>
      </c>
      <c r="L24" s="73">
        <v>255.2</v>
      </c>
      <c r="M24" s="75">
        <v>263.3</v>
      </c>
      <c r="N24" s="74"/>
      <c r="O24" s="74"/>
      <c r="P24" s="74"/>
      <c r="Q24" s="78"/>
    </row>
    <row r="25" spans="1:17" s="76" customFormat="1" ht="12.75">
      <c r="A25" s="72">
        <v>1991</v>
      </c>
      <c r="B25" s="73">
        <v>298.4</v>
      </c>
      <c r="C25" s="74">
        <v>298</v>
      </c>
      <c r="D25" s="73">
        <v>307.6</v>
      </c>
      <c r="E25" s="73">
        <v>296.7</v>
      </c>
      <c r="F25" s="73">
        <v>296.8</v>
      </c>
      <c r="G25" s="74">
        <v>282</v>
      </c>
      <c r="H25" s="74">
        <v>248</v>
      </c>
      <c r="I25" s="73">
        <v>236.3</v>
      </c>
      <c r="J25" s="73">
        <v>252.9</v>
      </c>
      <c r="K25" s="73">
        <v>281.1</v>
      </c>
      <c r="L25" s="73">
        <v>261.8</v>
      </c>
      <c r="M25" s="75">
        <v>277.4</v>
      </c>
      <c r="N25" s="74"/>
      <c r="O25" s="74"/>
      <c r="P25" s="74"/>
      <c r="Q25" s="78"/>
    </row>
    <row r="26" spans="1:16" s="76" customFormat="1" ht="12.75">
      <c r="A26" s="72">
        <v>1992</v>
      </c>
      <c r="B26" s="73">
        <v>307.2</v>
      </c>
      <c r="C26" s="73">
        <v>308.4</v>
      </c>
      <c r="D26" s="73">
        <v>318.1</v>
      </c>
      <c r="E26" s="73">
        <v>305.3</v>
      </c>
      <c r="F26" s="73">
        <v>306.2</v>
      </c>
      <c r="G26" s="73">
        <v>288.6</v>
      </c>
      <c r="H26" s="73">
        <v>249.4</v>
      </c>
      <c r="I26" s="73">
        <v>240.1</v>
      </c>
      <c r="J26" s="73">
        <v>259.6</v>
      </c>
      <c r="K26" s="73">
        <v>288.8</v>
      </c>
      <c r="L26" s="73">
        <v>257.2</v>
      </c>
      <c r="M26" s="75">
        <v>283.1</v>
      </c>
      <c r="N26" s="74"/>
      <c r="O26" s="74"/>
      <c r="P26" s="73"/>
    </row>
    <row r="27" spans="1:16" s="76" customFormat="1" ht="12.75">
      <c r="A27" s="72">
        <v>1993</v>
      </c>
      <c r="B27" s="73">
        <v>312.3</v>
      </c>
      <c r="C27" s="73">
        <v>313.9</v>
      </c>
      <c r="D27" s="73">
        <v>322.1</v>
      </c>
      <c r="E27" s="73">
        <v>309.8</v>
      </c>
      <c r="F27" s="73">
        <v>311.9</v>
      </c>
      <c r="G27" s="73">
        <v>292.9</v>
      </c>
      <c r="H27" s="73">
        <v>252.1</v>
      </c>
      <c r="I27" s="73">
        <v>246.5</v>
      </c>
      <c r="J27" s="73">
        <v>264.6</v>
      </c>
      <c r="K27" s="73">
        <v>293.8</v>
      </c>
      <c r="L27" s="73">
        <v>257.3</v>
      </c>
      <c r="M27" s="75">
        <v>287.2</v>
      </c>
      <c r="N27" s="74"/>
      <c r="O27" s="74"/>
      <c r="P27" s="73"/>
    </row>
    <row r="28" spans="1:16" s="76" customFormat="1" ht="12.75">
      <c r="A28" s="72">
        <v>1994</v>
      </c>
      <c r="B28" s="73">
        <v>318.2</v>
      </c>
      <c r="C28" s="73">
        <v>320.7</v>
      </c>
      <c r="D28" s="73">
        <v>327.8</v>
      </c>
      <c r="E28" s="73">
        <v>315.7</v>
      </c>
      <c r="F28" s="73">
        <v>317.3</v>
      </c>
      <c r="G28" s="74">
        <v>298</v>
      </c>
      <c r="H28" s="73">
        <v>256.2</v>
      </c>
      <c r="I28" s="73">
        <v>250.7</v>
      </c>
      <c r="J28" s="73">
        <v>267.3</v>
      </c>
      <c r="K28" s="74">
        <v>299</v>
      </c>
      <c r="L28" s="74">
        <v>262</v>
      </c>
      <c r="M28" s="75">
        <v>292.3</v>
      </c>
      <c r="O28" s="74"/>
      <c r="P28" s="73"/>
    </row>
    <row r="29" spans="1:13" s="76" customFormat="1" ht="11.25" customHeight="1">
      <c r="A29" s="72">
        <v>1995</v>
      </c>
      <c r="B29" s="74">
        <v>330</v>
      </c>
      <c r="C29" s="73">
        <v>335.7</v>
      </c>
      <c r="D29" s="73">
        <v>340.3</v>
      </c>
      <c r="E29" s="73">
        <v>327.1</v>
      </c>
      <c r="F29" s="73">
        <v>327.9</v>
      </c>
      <c r="G29" s="73">
        <v>307.5</v>
      </c>
      <c r="H29" s="74">
        <v>264</v>
      </c>
      <c r="I29" s="73">
        <v>259.3</v>
      </c>
      <c r="J29" s="73">
        <v>271.6</v>
      </c>
      <c r="K29" s="73">
        <v>309.4</v>
      </c>
      <c r="L29" s="73">
        <v>265.8</v>
      </c>
      <c r="M29" s="75">
        <v>301.5</v>
      </c>
    </row>
    <row r="30" spans="1:16" s="78" customFormat="1" ht="12">
      <c r="A30" s="72">
        <v>1996</v>
      </c>
      <c r="B30" s="73">
        <v>337.7</v>
      </c>
      <c r="C30" s="73"/>
      <c r="D30" s="73">
        <v>349.6</v>
      </c>
      <c r="E30" s="73">
        <v>334.6</v>
      </c>
      <c r="F30" s="73">
        <v>335.9</v>
      </c>
      <c r="G30" s="74">
        <v>313.94264</v>
      </c>
      <c r="H30" s="74"/>
      <c r="I30" s="74">
        <v>264.53664000000003</v>
      </c>
      <c r="J30" s="73"/>
      <c r="K30" s="73"/>
      <c r="L30" s="75"/>
      <c r="M30" s="75">
        <v>306.9</v>
      </c>
      <c r="P30" s="80"/>
    </row>
    <row r="31" spans="1:16" s="78" customFormat="1" ht="12">
      <c r="A31" s="72">
        <v>1997</v>
      </c>
      <c r="B31" s="73">
        <v>339.2</v>
      </c>
      <c r="C31" s="73"/>
      <c r="D31" s="73">
        <v>355.9</v>
      </c>
      <c r="E31" s="73">
        <v>338.3</v>
      </c>
      <c r="F31" s="73">
        <v>337.4</v>
      </c>
      <c r="G31" s="74">
        <v>314.8733</v>
      </c>
      <c r="H31" s="74"/>
      <c r="I31" s="74">
        <v>264.80331</v>
      </c>
      <c r="J31" s="73"/>
      <c r="K31" s="73"/>
      <c r="L31" s="75"/>
      <c r="M31" s="75">
        <v>310.6</v>
      </c>
      <c r="P31" s="80"/>
    </row>
    <row r="32" spans="1:16" s="78" customFormat="1" ht="12">
      <c r="A32" s="72">
        <v>1998</v>
      </c>
      <c r="B32" s="74">
        <v>346.2</v>
      </c>
      <c r="C32" s="74"/>
      <c r="D32" s="74">
        <v>365.8</v>
      </c>
      <c r="E32" s="74">
        <v>348.4</v>
      </c>
      <c r="F32" s="74">
        <v>342.4</v>
      </c>
      <c r="G32" s="74">
        <v>322.62879999999996</v>
      </c>
      <c r="H32" s="74"/>
      <c r="I32" s="74">
        <v>268.00335</v>
      </c>
      <c r="J32" s="74"/>
      <c r="K32" s="74"/>
      <c r="L32" s="74"/>
      <c r="M32" s="77">
        <v>319.5</v>
      </c>
      <c r="P32" s="80"/>
    </row>
    <row r="33" spans="1:16" s="78" customFormat="1" ht="12">
      <c r="A33" s="72">
        <v>1999</v>
      </c>
      <c r="B33" s="74">
        <v>352.3</v>
      </c>
      <c r="C33" s="74"/>
      <c r="D33" s="74">
        <v>373.3</v>
      </c>
      <c r="E33" s="74">
        <v>355.2</v>
      </c>
      <c r="F33" s="74">
        <v>348.4</v>
      </c>
      <c r="G33" s="74">
        <v>329.14342</v>
      </c>
      <c r="H33" s="74"/>
      <c r="I33" s="74">
        <v>271.20339</v>
      </c>
      <c r="J33" s="74"/>
      <c r="K33" s="74"/>
      <c r="L33" s="74"/>
      <c r="M33" s="77">
        <v>324.7</v>
      </c>
      <c r="P33" s="80"/>
    </row>
    <row r="34" spans="1:16" s="78" customFormat="1" ht="12">
      <c r="A34" s="72">
        <v>2000</v>
      </c>
      <c r="B34" s="74">
        <v>366.6</v>
      </c>
      <c r="C34" s="74"/>
      <c r="D34" s="74">
        <v>385.6</v>
      </c>
      <c r="E34" s="74">
        <v>366.5</v>
      </c>
      <c r="F34" s="74">
        <v>358.1</v>
      </c>
      <c r="G34" s="74">
        <v>340.31134</v>
      </c>
      <c r="H34" s="74"/>
      <c r="I34" s="74">
        <v>284.27022</v>
      </c>
      <c r="J34" s="74"/>
      <c r="K34" s="74"/>
      <c r="L34" s="74"/>
      <c r="M34" s="77">
        <v>336.1</v>
      </c>
      <c r="P34" s="80"/>
    </row>
    <row r="35" spans="1:21" s="78" customFormat="1" ht="12">
      <c r="A35" s="72">
        <v>2001</v>
      </c>
      <c r="B35" s="74">
        <v>377.1</v>
      </c>
      <c r="C35" s="74"/>
      <c r="D35" s="74">
        <v>396.2</v>
      </c>
      <c r="E35" s="74">
        <v>378.1</v>
      </c>
      <c r="F35" s="74">
        <v>368.3</v>
      </c>
      <c r="G35" s="74">
        <v>351.47925999999995</v>
      </c>
      <c r="H35" s="74"/>
      <c r="I35" s="74">
        <v>289.87029</v>
      </c>
      <c r="J35" s="74"/>
      <c r="K35" s="74"/>
      <c r="L35" s="74"/>
      <c r="M35" s="77">
        <v>346.4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</row>
    <row r="36" spans="1:21" s="78" customFormat="1" ht="12">
      <c r="A36" s="72">
        <v>2002</v>
      </c>
      <c r="B36" s="74">
        <v>384.7</v>
      </c>
      <c r="C36" s="74"/>
      <c r="D36" s="74">
        <v>407.6</v>
      </c>
      <c r="E36" s="74">
        <v>384.8</v>
      </c>
      <c r="F36" s="74">
        <v>373.1</v>
      </c>
      <c r="G36" s="74">
        <v>357.37344</v>
      </c>
      <c r="H36" s="74"/>
      <c r="I36" s="74">
        <v>293.337</v>
      </c>
      <c r="J36" s="74"/>
      <c r="K36" s="74"/>
      <c r="L36" s="74"/>
      <c r="M36" s="77">
        <v>341.1</v>
      </c>
      <c r="N36" s="74"/>
      <c r="O36" s="74"/>
      <c r="P36" s="74"/>
      <c r="Q36" s="74"/>
      <c r="R36" s="74"/>
      <c r="S36" s="74"/>
      <c r="T36" s="74"/>
      <c r="U36" s="74"/>
    </row>
    <row r="37" spans="1:21" s="78" customFormat="1" ht="12">
      <c r="A37" s="72">
        <v>2003</v>
      </c>
      <c r="B37" s="74">
        <v>395</v>
      </c>
      <c r="C37" s="74"/>
      <c r="D37" s="74">
        <v>407.8</v>
      </c>
      <c r="E37" s="74">
        <v>397.2</v>
      </c>
      <c r="F37" s="74">
        <v>383.8</v>
      </c>
      <c r="G37" s="74"/>
      <c r="H37" s="74"/>
      <c r="I37" s="74"/>
      <c r="J37" s="74"/>
      <c r="K37" s="74"/>
      <c r="L37" s="74"/>
      <c r="M37" s="77">
        <v>350.9</v>
      </c>
      <c r="N37" s="74"/>
      <c r="O37" s="74"/>
      <c r="P37" s="74"/>
      <c r="Q37" s="74"/>
      <c r="R37" s="74"/>
      <c r="S37" s="74"/>
      <c r="T37" s="74"/>
      <c r="U37" s="74"/>
    </row>
    <row r="38" spans="2:16" s="66" customFormat="1" ht="11.2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/>
      <c r="M38" s="70"/>
      <c r="P38" s="69"/>
    </row>
    <row r="39" ht="12.75">
      <c r="A39" s="64" t="s">
        <v>83</v>
      </c>
    </row>
    <row r="40" ht="12.75">
      <c r="A40" s="64"/>
    </row>
    <row r="41" spans="2:13" s="66" customFormat="1" ht="10.5" customHeight="1">
      <c r="B41" s="67" t="s">
        <v>84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s="66" customFormat="1" ht="10.5" customHeight="1">
      <c r="A42" s="66" t="s">
        <v>85</v>
      </c>
      <c r="B42" s="68" t="s">
        <v>86</v>
      </c>
      <c r="C42" s="68" t="s">
        <v>87</v>
      </c>
      <c r="D42" s="68" t="s">
        <v>88</v>
      </c>
      <c r="E42" s="68" t="s">
        <v>89</v>
      </c>
      <c r="F42" s="68" t="s">
        <v>90</v>
      </c>
      <c r="G42" s="68" t="s">
        <v>91</v>
      </c>
      <c r="H42" s="68" t="s">
        <v>92</v>
      </c>
      <c r="I42" s="68" t="s">
        <v>93</v>
      </c>
      <c r="J42" s="68" t="s">
        <v>94</v>
      </c>
      <c r="K42" s="68"/>
      <c r="L42" s="68"/>
      <c r="M42" s="67" t="s">
        <v>95</v>
      </c>
    </row>
    <row r="43" spans="1:13" s="66" customFormat="1" ht="11.25">
      <c r="A43" s="66" t="s">
        <v>96</v>
      </c>
      <c r="B43" s="68" t="s">
        <v>97</v>
      </c>
      <c r="C43" s="68" t="s">
        <v>98</v>
      </c>
      <c r="D43" s="68" t="s">
        <v>99</v>
      </c>
      <c r="E43" s="68" t="s">
        <v>98</v>
      </c>
      <c r="F43" s="68" t="s">
        <v>98</v>
      </c>
      <c r="G43" s="68" t="s">
        <v>100</v>
      </c>
      <c r="H43" s="68" t="s">
        <v>101</v>
      </c>
      <c r="I43" s="68" t="s">
        <v>102</v>
      </c>
      <c r="J43" s="68"/>
      <c r="K43" s="68" t="s">
        <v>103</v>
      </c>
      <c r="L43" s="68" t="s">
        <v>104</v>
      </c>
      <c r="M43" s="67" t="s">
        <v>105</v>
      </c>
    </row>
    <row r="44" spans="1:16" s="66" customFormat="1" ht="11.25">
      <c r="A44" s="66" t="s">
        <v>106</v>
      </c>
      <c r="B44" s="68"/>
      <c r="C44" s="68"/>
      <c r="D44" s="68"/>
      <c r="E44" s="68"/>
      <c r="F44" s="68"/>
      <c r="G44" s="68" t="s">
        <v>107</v>
      </c>
      <c r="H44" s="68"/>
      <c r="I44" s="68" t="s">
        <v>108</v>
      </c>
      <c r="J44" s="68"/>
      <c r="K44" s="68" t="s">
        <v>109</v>
      </c>
      <c r="L44" s="68" t="s">
        <v>109</v>
      </c>
      <c r="M44" s="67"/>
      <c r="P44" s="69"/>
    </row>
    <row r="45" spans="2:16" s="66" customFormat="1" ht="11.25">
      <c r="B45" s="68"/>
      <c r="C45" s="68"/>
      <c r="D45" s="68"/>
      <c r="E45" s="68"/>
      <c r="F45" s="68"/>
      <c r="G45" s="68"/>
      <c r="H45" s="68"/>
      <c r="I45" s="68"/>
      <c r="J45" s="68"/>
      <c r="K45" s="68" t="s">
        <v>110</v>
      </c>
      <c r="L45" s="67"/>
      <c r="M45" s="67"/>
      <c r="P45" s="69"/>
    </row>
    <row r="46" spans="2:16" s="66" customFormat="1" ht="11.2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7"/>
      <c r="M46" s="67"/>
      <c r="P46" s="69"/>
    </row>
    <row r="47" spans="1:13" s="78" customFormat="1" ht="12">
      <c r="A47" s="78" t="s">
        <v>111</v>
      </c>
      <c r="B47" s="73">
        <v>73.1</v>
      </c>
      <c r="C47" s="73">
        <v>76.6</v>
      </c>
      <c r="D47" s="73">
        <v>73.7</v>
      </c>
      <c r="E47" s="73">
        <v>74.8</v>
      </c>
      <c r="F47" s="73">
        <v>75.8</v>
      </c>
      <c r="G47" s="73">
        <v>74.3</v>
      </c>
      <c r="H47" s="73">
        <v>78.5</v>
      </c>
      <c r="I47" s="73">
        <v>80.3</v>
      </c>
      <c r="J47" s="73">
        <v>80.6</v>
      </c>
      <c r="K47" s="73">
        <v>76.5</v>
      </c>
      <c r="L47" s="74">
        <v>81</v>
      </c>
      <c r="M47" s="73">
        <v>77.5</v>
      </c>
    </row>
    <row r="48" spans="1:13" s="78" customFormat="1" ht="12">
      <c r="A48" s="78" t="s">
        <v>112</v>
      </c>
      <c r="B48" s="73">
        <v>78.6</v>
      </c>
      <c r="C48" s="73">
        <v>82.2</v>
      </c>
      <c r="D48" s="73">
        <v>80.3</v>
      </c>
      <c r="E48" s="73">
        <v>80.6</v>
      </c>
      <c r="F48" s="73">
        <v>81.4</v>
      </c>
      <c r="G48" s="73">
        <v>78.7</v>
      </c>
      <c r="H48" s="73">
        <v>82.1</v>
      </c>
      <c r="I48" s="73">
        <v>83.6</v>
      </c>
      <c r="J48" s="73">
        <v>83.1</v>
      </c>
      <c r="K48" s="73">
        <v>81.5</v>
      </c>
      <c r="L48" s="73">
        <v>84.1</v>
      </c>
      <c r="M48" s="73">
        <v>82.1</v>
      </c>
    </row>
    <row r="49" spans="1:13" s="76" customFormat="1" ht="12.75">
      <c r="A49" s="78" t="s">
        <v>113</v>
      </c>
      <c r="B49" s="73">
        <v>79.1</v>
      </c>
      <c r="C49" s="73">
        <v>82.6</v>
      </c>
      <c r="D49" s="73">
        <v>81.2</v>
      </c>
      <c r="E49" s="73">
        <v>81.6</v>
      </c>
      <c r="F49" s="73">
        <v>82.1</v>
      </c>
      <c r="G49" s="73">
        <v>79.8</v>
      </c>
      <c r="H49" s="73">
        <v>82.6</v>
      </c>
      <c r="I49" s="73">
        <v>83.9</v>
      </c>
      <c r="J49" s="73">
        <v>83.5</v>
      </c>
      <c r="K49" s="73">
        <v>82.1</v>
      </c>
      <c r="L49" s="73">
        <v>84.7</v>
      </c>
      <c r="M49" s="73">
        <v>82.7</v>
      </c>
    </row>
    <row r="50" spans="1:13" s="76" customFormat="1" ht="12.75">
      <c r="A50" s="78" t="s">
        <v>114</v>
      </c>
      <c r="B50" s="73">
        <v>82.7</v>
      </c>
      <c r="C50" s="73">
        <v>86.2</v>
      </c>
      <c r="D50" s="73">
        <v>85.7</v>
      </c>
      <c r="E50" s="73">
        <v>85.7</v>
      </c>
      <c r="F50" s="73">
        <v>85.9</v>
      </c>
      <c r="G50" s="73">
        <v>83.4</v>
      </c>
      <c r="H50" s="73">
        <v>84.5</v>
      </c>
      <c r="I50" s="74">
        <v>86</v>
      </c>
      <c r="J50" s="73">
        <v>84.6</v>
      </c>
      <c r="K50" s="73">
        <v>85.4</v>
      </c>
      <c r="L50" s="73">
        <v>85.1</v>
      </c>
      <c r="M50" s="73">
        <v>85.4</v>
      </c>
    </row>
    <row r="51" spans="1:13" s="63" customFormat="1" ht="12.75">
      <c r="A51" s="80" t="s">
        <v>115</v>
      </c>
      <c r="B51" s="75">
        <v>78.4</v>
      </c>
      <c r="C51" s="75">
        <v>81.9</v>
      </c>
      <c r="D51" s="75">
        <v>80.2</v>
      </c>
      <c r="E51" s="75">
        <v>80.7</v>
      </c>
      <c r="F51" s="75">
        <v>81.3</v>
      </c>
      <c r="G51" s="77">
        <v>79</v>
      </c>
      <c r="H51" s="75">
        <v>81.9</v>
      </c>
      <c r="I51" s="75">
        <v>83.4</v>
      </c>
      <c r="J51" s="75">
        <v>82.9</v>
      </c>
      <c r="K51" s="75">
        <v>81.4</v>
      </c>
      <c r="L51" s="75">
        <v>83.8</v>
      </c>
      <c r="M51" s="75">
        <v>81.9</v>
      </c>
    </row>
    <row r="52" spans="1:13" s="76" customFormat="1" ht="12.75">
      <c r="A52" s="78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s="76" customFormat="1" ht="12.75">
      <c r="A53" s="78" t="s">
        <v>116</v>
      </c>
      <c r="B53" s="74">
        <v>89</v>
      </c>
      <c r="C53" s="73">
        <v>91.7</v>
      </c>
      <c r="D53" s="73">
        <v>90.6</v>
      </c>
      <c r="E53" s="73">
        <v>89.9</v>
      </c>
      <c r="F53" s="73">
        <v>90.5</v>
      </c>
      <c r="G53" s="73">
        <v>88.8</v>
      </c>
      <c r="H53" s="73">
        <v>86.8</v>
      </c>
      <c r="I53" s="73">
        <v>89.6</v>
      </c>
      <c r="J53" s="73">
        <v>86.2</v>
      </c>
      <c r="K53" s="73">
        <v>89.7</v>
      </c>
      <c r="L53" s="73">
        <v>86.8</v>
      </c>
      <c r="M53" s="74">
        <v>89</v>
      </c>
    </row>
    <row r="54" spans="1:13" s="76" customFormat="1" ht="12.75">
      <c r="A54" s="78" t="s">
        <v>112</v>
      </c>
      <c r="B54" s="73">
        <v>91.1</v>
      </c>
      <c r="C54" s="73">
        <v>93.6</v>
      </c>
      <c r="D54" s="73">
        <v>92.1</v>
      </c>
      <c r="E54" s="73">
        <v>91.8</v>
      </c>
      <c r="F54" s="73">
        <v>92.8</v>
      </c>
      <c r="G54" s="73">
        <v>92.5</v>
      </c>
      <c r="H54" s="73">
        <v>89.2</v>
      </c>
      <c r="I54" s="73">
        <v>91.4</v>
      </c>
      <c r="J54" s="73">
        <v>88.4</v>
      </c>
      <c r="K54" s="73">
        <v>91.8</v>
      </c>
      <c r="L54" s="74">
        <v>89</v>
      </c>
      <c r="M54" s="73">
        <v>91.1</v>
      </c>
    </row>
    <row r="55" spans="1:13" s="76" customFormat="1" ht="12.75">
      <c r="A55" s="78" t="s">
        <v>113</v>
      </c>
      <c r="B55" s="73">
        <v>91.8</v>
      </c>
      <c r="C55" s="73">
        <v>94.2</v>
      </c>
      <c r="D55" s="73">
        <v>92.9</v>
      </c>
      <c r="E55" s="73">
        <v>93.2</v>
      </c>
      <c r="F55" s="73">
        <v>94.2</v>
      </c>
      <c r="G55" s="73">
        <v>92.2</v>
      </c>
      <c r="H55" s="73">
        <v>91.5</v>
      </c>
      <c r="I55" s="73">
        <v>92.4</v>
      </c>
      <c r="J55" s="73">
        <v>91.5</v>
      </c>
      <c r="K55" s="74">
        <v>93</v>
      </c>
      <c r="L55" s="73">
        <v>91.9</v>
      </c>
      <c r="M55" s="73">
        <v>92.8</v>
      </c>
    </row>
    <row r="56" spans="1:13" s="76" customFormat="1" ht="12.75">
      <c r="A56" s="78" t="s">
        <v>114</v>
      </c>
      <c r="B56" s="73">
        <v>92.6</v>
      </c>
      <c r="C56" s="73">
        <v>94.8</v>
      </c>
      <c r="D56" s="73">
        <v>93.6</v>
      </c>
      <c r="E56" s="74">
        <v>94</v>
      </c>
      <c r="F56" s="73">
        <v>94.8</v>
      </c>
      <c r="G56" s="73">
        <v>94.1</v>
      </c>
      <c r="H56" s="73">
        <v>93.6</v>
      </c>
      <c r="I56" s="73">
        <v>93.3</v>
      </c>
      <c r="J56" s="73">
        <v>93.6</v>
      </c>
      <c r="K56" s="74">
        <v>94</v>
      </c>
      <c r="L56" s="73">
        <v>93.7</v>
      </c>
      <c r="M56" s="73">
        <v>93.9</v>
      </c>
    </row>
    <row r="57" spans="1:13" s="63" customFormat="1" ht="12.75">
      <c r="A57" s="80" t="s">
        <v>115</v>
      </c>
      <c r="B57" s="75">
        <v>91.1</v>
      </c>
      <c r="C57" s="75">
        <v>93.6</v>
      </c>
      <c r="D57" s="75">
        <v>92.3</v>
      </c>
      <c r="E57" s="75">
        <v>92.2</v>
      </c>
      <c r="F57" s="75">
        <v>93.1</v>
      </c>
      <c r="G57" s="75">
        <v>91.9</v>
      </c>
      <c r="H57" s="75">
        <v>90.3</v>
      </c>
      <c r="I57" s="75">
        <v>91.7</v>
      </c>
      <c r="J57" s="75">
        <v>89.9</v>
      </c>
      <c r="K57" s="75">
        <v>92.1</v>
      </c>
      <c r="L57" s="75">
        <v>90.4</v>
      </c>
      <c r="M57" s="75">
        <v>91.7</v>
      </c>
    </row>
    <row r="58" spans="1:13" s="76" customFormat="1" ht="12.75">
      <c r="A58" s="78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s="76" customFormat="1" ht="12.75">
      <c r="A59" s="78" t="s">
        <v>117</v>
      </c>
      <c r="B59" s="73">
        <v>97.9</v>
      </c>
      <c r="C59" s="73">
        <v>98.3</v>
      </c>
      <c r="D59" s="73">
        <v>98.1</v>
      </c>
      <c r="E59" s="73">
        <v>97.5</v>
      </c>
      <c r="F59" s="73">
        <v>97.7</v>
      </c>
      <c r="G59" s="73">
        <v>96.9</v>
      </c>
      <c r="H59" s="73">
        <v>96.9</v>
      </c>
      <c r="I59" s="74">
        <v>97</v>
      </c>
      <c r="J59" s="73">
        <v>96.7</v>
      </c>
      <c r="K59" s="73">
        <v>97.4</v>
      </c>
      <c r="L59" s="73">
        <v>96.5</v>
      </c>
      <c r="M59" s="73">
        <v>97.2</v>
      </c>
    </row>
    <row r="60" spans="1:13" s="76" customFormat="1" ht="12.75">
      <c r="A60" s="78" t="s">
        <v>112</v>
      </c>
      <c r="B60" s="73">
        <v>99.3</v>
      </c>
      <c r="C60" s="73">
        <v>98.5</v>
      </c>
      <c r="D60" s="73">
        <v>98.4</v>
      </c>
      <c r="E60" s="73">
        <v>98.3</v>
      </c>
      <c r="F60" s="73">
        <v>98.4</v>
      </c>
      <c r="G60" s="73">
        <v>99.6</v>
      </c>
      <c r="H60" s="73">
        <v>98.7</v>
      </c>
      <c r="I60" s="73">
        <v>98.4</v>
      </c>
      <c r="J60" s="73">
        <v>99.3</v>
      </c>
      <c r="K60" s="74">
        <v>98.5</v>
      </c>
      <c r="L60" s="73">
        <v>99.1</v>
      </c>
      <c r="M60" s="73">
        <v>98.7</v>
      </c>
    </row>
    <row r="61" spans="1:13" s="76" customFormat="1" ht="12.75">
      <c r="A61" s="78" t="s">
        <v>113</v>
      </c>
      <c r="B61" s="73">
        <v>100.5</v>
      </c>
      <c r="C61" s="73">
        <v>100.5</v>
      </c>
      <c r="D61" s="73">
        <v>100.6</v>
      </c>
      <c r="E61" s="74">
        <v>101</v>
      </c>
      <c r="F61" s="73">
        <v>100.8</v>
      </c>
      <c r="G61" s="74">
        <v>101</v>
      </c>
      <c r="H61" s="73">
        <v>101.2</v>
      </c>
      <c r="I61" s="73">
        <v>100.9</v>
      </c>
      <c r="J61" s="73">
        <v>101.4</v>
      </c>
      <c r="K61" s="73">
        <v>100.9</v>
      </c>
      <c r="L61" s="73">
        <v>101.7</v>
      </c>
      <c r="M61" s="74">
        <v>101</v>
      </c>
    </row>
    <row r="62" spans="1:13" s="76" customFormat="1" ht="12.75">
      <c r="A62" s="78" t="s">
        <v>114</v>
      </c>
      <c r="B62" s="73">
        <v>102.3</v>
      </c>
      <c r="C62" s="73">
        <v>102.7</v>
      </c>
      <c r="D62" s="74">
        <v>103</v>
      </c>
      <c r="E62" s="73">
        <v>103.3</v>
      </c>
      <c r="F62" s="73">
        <v>103.1</v>
      </c>
      <c r="G62" s="73">
        <v>102.6</v>
      </c>
      <c r="H62" s="73">
        <v>103.2</v>
      </c>
      <c r="I62" s="73">
        <v>103.7</v>
      </c>
      <c r="J62" s="73">
        <v>102.6</v>
      </c>
      <c r="K62" s="73">
        <v>103.1</v>
      </c>
      <c r="L62" s="73">
        <v>102.7</v>
      </c>
      <c r="M62" s="74">
        <v>103</v>
      </c>
    </row>
    <row r="63" spans="1:13" s="63" customFormat="1" ht="12.75">
      <c r="A63" s="80" t="s">
        <v>115</v>
      </c>
      <c r="B63" s="77">
        <v>100</v>
      </c>
      <c r="C63" s="77">
        <v>100</v>
      </c>
      <c r="D63" s="77">
        <v>100</v>
      </c>
      <c r="E63" s="77">
        <v>100</v>
      </c>
      <c r="F63" s="77">
        <v>100</v>
      </c>
      <c r="G63" s="77">
        <v>100</v>
      </c>
      <c r="H63" s="77">
        <v>100</v>
      </c>
      <c r="I63" s="77">
        <v>100</v>
      </c>
      <c r="J63" s="77">
        <v>100</v>
      </c>
      <c r="K63" s="77">
        <v>100</v>
      </c>
      <c r="L63" s="77">
        <v>100</v>
      </c>
      <c r="M63" s="77">
        <v>100</v>
      </c>
    </row>
    <row r="64" spans="1:13" s="76" customFormat="1" ht="12.75">
      <c r="A64" s="78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6" customFormat="1" ht="12.75">
      <c r="A65" s="78" t="s">
        <v>118</v>
      </c>
      <c r="B65" s="73">
        <v>103.4</v>
      </c>
      <c r="C65" s="73">
        <v>103.9</v>
      </c>
      <c r="D65" s="74">
        <v>104</v>
      </c>
      <c r="E65" s="73">
        <v>104.2</v>
      </c>
      <c r="F65" s="74">
        <v>104</v>
      </c>
      <c r="G65" s="73">
        <v>103.9</v>
      </c>
      <c r="H65" s="73">
        <v>104.4</v>
      </c>
      <c r="I65" s="73">
        <v>104.6</v>
      </c>
      <c r="J65" s="73">
        <v>103.5</v>
      </c>
      <c r="K65" s="73">
        <v>104.1</v>
      </c>
      <c r="L65" s="73">
        <v>103.4</v>
      </c>
      <c r="M65" s="73">
        <v>103.9</v>
      </c>
    </row>
    <row r="66" spans="1:13" s="76" customFormat="1" ht="12.75">
      <c r="A66" s="78" t="s">
        <v>112</v>
      </c>
      <c r="B66" s="73">
        <v>104.3</v>
      </c>
      <c r="C66" s="73">
        <v>104.8</v>
      </c>
      <c r="D66" s="73">
        <v>104.8</v>
      </c>
      <c r="E66" s="73">
        <v>105.2</v>
      </c>
      <c r="F66" s="73">
        <v>105.3</v>
      </c>
      <c r="G66" s="73">
        <v>103.5</v>
      </c>
      <c r="H66" s="73">
        <v>105.3</v>
      </c>
      <c r="I66" s="73">
        <v>105.2</v>
      </c>
      <c r="J66" s="73">
        <v>104.8</v>
      </c>
      <c r="K66" s="74">
        <v>105</v>
      </c>
      <c r="L66" s="73">
        <v>104.9</v>
      </c>
      <c r="M66" s="74">
        <v>105</v>
      </c>
    </row>
    <row r="67" spans="1:13" s="76" customFormat="1" ht="12.75">
      <c r="A67" s="78" t="s">
        <v>113</v>
      </c>
      <c r="B67" s="73">
        <v>105.7</v>
      </c>
      <c r="C67" s="73">
        <v>106.3</v>
      </c>
      <c r="D67" s="73">
        <v>106.4</v>
      </c>
      <c r="E67" s="73">
        <v>106.7</v>
      </c>
      <c r="F67" s="74">
        <v>107</v>
      </c>
      <c r="G67" s="73">
        <v>104.2</v>
      </c>
      <c r="H67" s="73">
        <v>106.4</v>
      </c>
      <c r="I67" s="74">
        <v>107</v>
      </c>
      <c r="J67" s="73">
        <v>105.9</v>
      </c>
      <c r="K67" s="73">
        <v>106.5</v>
      </c>
      <c r="L67" s="73">
        <v>105.7</v>
      </c>
      <c r="M67" s="73">
        <v>106.3</v>
      </c>
    </row>
    <row r="68" spans="1:13" s="76" customFormat="1" ht="12.75">
      <c r="A68" s="78" t="s">
        <v>114</v>
      </c>
      <c r="B68" s="73">
        <v>108.2</v>
      </c>
      <c r="C68" s="73">
        <v>108.7</v>
      </c>
      <c r="D68" s="73">
        <v>108.8</v>
      </c>
      <c r="E68" s="73">
        <v>108.9</v>
      </c>
      <c r="F68" s="73">
        <v>109.1</v>
      </c>
      <c r="G68" s="73">
        <v>108.6</v>
      </c>
      <c r="H68" s="73">
        <v>107.8</v>
      </c>
      <c r="I68" s="73">
        <v>109.3</v>
      </c>
      <c r="J68" s="73">
        <v>107.9</v>
      </c>
      <c r="K68" s="73">
        <v>108.9</v>
      </c>
      <c r="L68" s="73">
        <v>108.1</v>
      </c>
      <c r="M68" s="73">
        <v>108.7</v>
      </c>
    </row>
    <row r="69" spans="1:13" s="63" customFormat="1" ht="12.75">
      <c r="A69" s="80" t="s">
        <v>115</v>
      </c>
      <c r="B69" s="75">
        <v>105.4</v>
      </c>
      <c r="C69" s="75">
        <v>105.9</v>
      </c>
      <c r="D69" s="77">
        <v>106</v>
      </c>
      <c r="E69" s="75">
        <v>106.3</v>
      </c>
      <c r="F69" s="75">
        <v>106.3</v>
      </c>
      <c r="G69" s="75">
        <v>105.1</v>
      </c>
      <c r="H69" s="77">
        <v>106</v>
      </c>
      <c r="I69" s="75">
        <v>106.5</v>
      </c>
      <c r="J69" s="75">
        <v>105.5</v>
      </c>
      <c r="K69" s="75">
        <v>106.1</v>
      </c>
      <c r="L69" s="75">
        <v>105.5</v>
      </c>
      <c r="M69" s="77">
        <v>106</v>
      </c>
    </row>
    <row r="70" spans="1:13" s="76" customFormat="1" ht="12.75">
      <c r="A70" s="78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s="76" customFormat="1" ht="12.75">
      <c r="A71" s="78" t="s">
        <v>119</v>
      </c>
      <c r="B71" s="73">
        <v>113.1</v>
      </c>
      <c r="C71" s="73">
        <v>114.9</v>
      </c>
      <c r="D71" s="73">
        <v>112.8</v>
      </c>
      <c r="E71" s="73">
        <v>112.7</v>
      </c>
      <c r="F71" s="74">
        <v>113</v>
      </c>
      <c r="G71" s="73">
        <v>112.5</v>
      </c>
      <c r="H71" s="74">
        <v>111</v>
      </c>
      <c r="I71" s="73">
        <v>111.5</v>
      </c>
      <c r="J71" s="73">
        <v>110.7</v>
      </c>
      <c r="K71" s="73">
        <v>112.4</v>
      </c>
      <c r="L71" s="73">
        <v>110.7</v>
      </c>
      <c r="M71" s="74">
        <v>112</v>
      </c>
    </row>
    <row r="72" spans="1:13" s="76" customFormat="1" ht="12.75">
      <c r="A72" s="78" t="s">
        <v>112</v>
      </c>
      <c r="B72" s="73">
        <v>115.2</v>
      </c>
      <c r="C72" s="73">
        <v>117.1</v>
      </c>
      <c r="D72" s="73">
        <v>114.8</v>
      </c>
      <c r="E72" s="74">
        <v>115</v>
      </c>
      <c r="F72" s="73">
        <v>115.7</v>
      </c>
      <c r="G72" s="74">
        <v>115</v>
      </c>
      <c r="H72" s="73">
        <v>114.1</v>
      </c>
      <c r="I72" s="73">
        <v>113.6</v>
      </c>
      <c r="J72" s="73">
        <v>114.1</v>
      </c>
      <c r="K72" s="73">
        <v>114.9</v>
      </c>
      <c r="L72" s="73">
        <v>115.5</v>
      </c>
      <c r="M72" s="74">
        <v>115</v>
      </c>
    </row>
    <row r="73" spans="1:13" s="76" customFormat="1" ht="12.75">
      <c r="A73" s="78" t="s">
        <v>113</v>
      </c>
      <c r="B73" s="73">
        <v>116.9</v>
      </c>
      <c r="C73" s="73">
        <v>118.7</v>
      </c>
      <c r="D73" s="73">
        <v>116.2</v>
      </c>
      <c r="E73" s="73">
        <v>116.4</v>
      </c>
      <c r="F73" s="73">
        <v>117.5</v>
      </c>
      <c r="G73" s="73">
        <v>116.5</v>
      </c>
      <c r="H73" s="73">
        <v>117.7</v>
      </c>
      <c r="I73" s="73">
        <v>116.7</v>
      </c>
      <c r="J73" s="73">
        <v>118.1</v>
      </c>
      <c r="K73" s="74">
        <v>117</v>
      </c>
      <c r="L73" s="73">
        <v>116.8</v>
      </c>
      <c r="M73" s="73">
        <v>116.9</v>
      </c>
    </row>
    <row r="74" spans="1:13" s="76" customFormat="1" ht="12.75">
      <c r="A74" s="78" t="s">
        <v>114</v>
      </c>
      <c r="B74" s="73">
        <v>118.7</v>
      </c>
      <c r="C74" s="73">
        <v>120.5</v>
      </c>
      <c r="D74" s="73">
        <v>117.8</v>
      </c>
      <c r="E74" s="73">
        <v>118.1</v>
      </c>
      <c r="F74" s="73">
        <v>119.2</v>
      </c>
      <c r="G74" s="73">
        <v>118.2</v>
      </c>
      <c r="H74" s="73">
        <v>120.3</v>
      </c>
      <c r="I74" s="73">
        <v>120.8</v>
      </c>
      <c r="J74" s="73">
        <v>121.1</v>
      </c>
      <c r="K74" s="73">
        <v>119.3</v>
      </c>
      <c r="L74" s="73">
        <v>121.9</v>
      </c>
      <c r="M74" s="73">
        <v>119.9</v>
      </c>
    </row>
    <row r="75" spans="1:13" s="63" customFormat="1" ht="12.75">
      <c r="A75" s="80" t="s">
        <v>115</v>
      </c>
      <c r="B75" s="77">
        <v>116</v>
      </c>
      <c r="C75" s="75">
        <v>117.8</v>
      </c>
      <c r="D75" s="75">
        <v>115.4</v>
      </c>
      <c r="E75" s="75">
        <v>115.6</v>
      </c>
      <c r="F75" s="75">
        <v>116.3</v>
      </c>
      <c r="G75" s="75">
        <v>115.6</v>
      </c>
      <c r="H75" s="75">
        <v>115.8</v>
      </c>
      <c r="I75" s="75">
        <v>115.7</v>
      </c>
      <c r="J75" s="77">
        <v>116</v>
      </c>
      <c r="K75" s="75">
        <v>115.9</v>
      </c>
      <c r="L75" s="75">
        <v>116.2</v>
      </c>
      <c r="M75" s="77">
        <v>116</v>
      </c>
    </row>
    <row r="76" spans="1:13" s="63" customFormat="1" ht="12.75">
      <c r="A76" s="80"/>
      <c r="B76" s="77"/>
      <c r="C76" s="75"/>
      <c r="D76" s="75"/>
      <c r="E76" s="75"/>
      <c r="F76" s="75"/>
      <c r="G76" s="75"/>
      <c r="H76" s="75"/>
      <c r="I76" s="75"/>
      <c r="J76" s="77"/>
      <c r="K76" s="75"/>
      <c r="L76" s="75"/>
      <c r="M76" s="77"/>
    </row>
    <row r="77" spans="1:13" s="63" customFormat="1" ht="12.75">
      <c r="A77" s="80"/>
      <c r="B77" s="77"/>
      <c r="C77" s="75"/>
      <c r="D77" s="75"/>
      <c r="E77" s="75"/>
      <c r="F77" s="75"/>
      <c r="G77" s="75"/>
      <c r="H77" s="75"/>
      <c r="I77" s="75"/>
      <c r="J77" s="77"/>
      <c r="K77" s="75"/>
      <c r="L77" s="75"/>
      <c r="M77" s="77"/>
    </row>
    <row r="78" spans="1:13" s="76" customFormat="1" ht="12.75">
      <c r="A78" s="76" t="s">
        <v>83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2:13" s="76" customFormat="1" ht="12.7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1:13" s="76" customFormat="1" ht="12.75">
      <c r="A80" s="66"/>
      <c r="B80" s="71" t="s">
        <v>84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</row>
    <row r="81" spans="1:13" s="76" customFormat="1" ht="12.75">
      <c r="A81" s="66"/>
      <c r="B81" s="70" t="s">
        <v>86</v>
      </c>
      <c r="C81" s="70" t="s">
        <v>87</v>
      </c>
      <c r="D81" s="70" t="s">
        <v>88</v>
      </c>
      <c r="E81" s="70" t="s">
        <v>89</v>
      </c>
      <c r="F81" s="70" t="s">
        <v>90</v>
      </c>
      <c r="G81" s="70" t="s">
        <v>91</v>
      </c>
      <c r="H81" s="70" t="s">
        <v>92</v>
      </c>
      <c r="I81" s="70" t="s">
        <v>93</v>
      </c>
      <c r="J81" s="70" t="s">
        <v>94</v>
      </c>
      <c r="K81" s="70"/>
      <c r="L81" s="70"/>
      <c r="M81" s="70" t="s">
        <v>95</v>
      </c>
    </row>
    <row r="82" spans="1:13" s="76" customFormat="1" ht="12.75">
      <c r="A82" s="66"/>
      <c r="B82" s="70" t="s">
        <v>97</v>
      </c>
      <c r="C82" s="70" t="s">
        <v>98</v>
      </c>
      <c r="D82" s="70" t="s">
        <v>99</v>
      </c>
      <c r="E82" s="70" t="s">
        <v>98</v>
      </c>
      <c r="F82" s="70" t="s">
        <v>98</v>
      </c>
      <c r="G82" s="70" t="s">
        <v>100</v>
      </c>
      <c r="H82" s="70" t="s">
        <v>101</v>
      </c>
      <c r="I82" s="70" t="s">
        <v>102</v>
      </c>
      <c r="J82" s="70"/>
      <c r="K82" s="70" t="s">
        <v>103</v>
      </c>
      <c r="L82" s="70" t="s">
        <v>104</v>
      </c>
      <c r="M82" s="70" t="s">
        <v>105</v>
      </c>
    </row>
    <row r="83" spans="1:13" s="76" customFormat="1" ht="12.75">
      <c r="A83" s="66"/>
      <c r="B83" s="70"/>
      <c r="C83" s="70"/>
      <c r="D83" s="70"/>
      <c r="E83" s="70"/>
      <c r="F83" s="70"/>
      <c r="G83" s="70" t="s">
        <v>107</v>
      </c>
      <c r="H83" s="70"/>
      <c r="I83" s="70" t="s">
        <v>108</v>
      </c>
      <c r="J83" s="70"/>
      <c r="K83" s="70" t="s">
        <v>109</v>
      </c>
      <c r="L83" s="70" t="s">
        <v>109</v>
      </c>
      <c r="M83" s="70"/>
    </row>
    <row r="84" spans="1:13" s="76" customFormat="1" ht="12.75">
      <c r="A84" s="66"/>
      <c r="B84" s="70"/>
      <c r="C84" s="70"/>
      <c r="D84" s="70"/>
      <c r="E84" s="70"/>
      <c r="F84" s="70"/>
      <c r="G84" s="70"/>
      <c r="H84" s="70"/>
      <c r="I84" s="70"/>
      <c r="J84" s="70"/>
      <c r="K84" s="70" t="s">
        <v>110</v>
      </c>
      <c r="L84" s="71"/>
      <c r="M84" s="70"/>
    </row>
    <row r="85" spans="2:13" s="76" customFormat="1" ht="12.7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1:13" s="76" customFormat="1" ht="12.75">
      <c r="A86" s="78" t="s">
        <v>120</v>
      </c>
      <c r="B86" s="73">
        <v>122.9</v>
      </c>
      <c r="C86" s="73">
        <v>124.5</v>
      </c>
      <c r="D86" s="73">
        <v>121.6</v>
      </c>
      <c r="E86" s="73">
        <v>121.3</v>
      </c>
      <c r="F86" s="74">
        <v>123</v>
      </c>
      <c r="G86" s="73">
        <v>121.9</v>
      </c>
      <c r="H86" s="73">
        <v>124.9</v>
      </c>
      <c r="I86" s="73">
        <v>125.6</v>
      </c>
      <c r="J86" s="74">
        <v>126</v>
      </c>
      <c r="K86" s="73">
        <v>123.3</v>
      </c>
      <c r="L86" s="73">
        <v>126.6</v>
      </c>
      <c r="M86" s="73">
        <v>124.1</v>
      </c>
    </row>
    <row r="87" spans="1:13" s="76" customFormat="1" ht="12.75">
      <c r="A87" s="78" t="s">
        <v>112</v>
      </c>
      <c r="B87" s="73">
        <v>128.6</v>
      </c>
      <c r="C87" s="73">
        <v>129.6</v>
      </c>
      <c r="D87" s="73">
        <v>126.7</v>
      </c>
      <c r="E87" s="73">
        <v>126.1</v>
      </c>
      <c r="F87" s="74">
        <v>129</v>
      </c>
      <c r="G87" s="73">
        <v>126.6</v>
      </c>
      <c r="H87" s="73">
        <v>130.9</v>
      </c>
      <c r="I87" s="73">
        <v>135.1</v>
      </c>
      <c r="J87" s="73">
        <v>132.3</v>
      </c>
      <c r="K87" s="73">
        <v>129.6</v>
      </c>
      <c r="L87" s="73">
        <v>132.1</v>
      </c>
      <c r="M87" s="73">
        <v>130.2</v>
      </c>
    </row>
    <row r="88" spans="1:13" s="76" customFormat="1" ht="12.75">
      <c r="A88" s="78" t="s">
        <v>113</v>
      </c>
      <c r="B88" s="73">
        <v>130.8</v>
      </c>
      <c r="C88" s="73">
        <v>131.8</v>
      </c>
      <c r="D88" s="73">
        <v>128.8</v>
      </c>
      <c r="E88" s="74">
        <v>129</v>
      </c>
      <c r="F88" s="73">
        <v>131.4</v>
      </c>
      <c r="G88" s="73">
        <v>128.4</v>
      </c>
      <c r="H88" s="73">
        <v>134.4</v>
      </c>
      <c r="I88" s="73">
        <v>137.6</v>
      </c>
      <c r="J88" s="73">
        <v>136.1</v>
      </c>
      <c r="K88" s="73">
        <v>132.2</v>
      </c>
      <c r="L88" s="73">
        <v>135.8</v>
      </c>
      <c r="M88" s="74">
        <v>133</v>
      </c>
    </row>
    <row r="89" spans="1:13" s="76" customFormat="1" ht="12.75">
      <c r="A89" s="78" t="s">
        <v>114</v>
      </c>
      <c r="B89" s="73">
        <v>135.8</v>
      </c>
      <c r="C89" s="73">
        <v>136.4</v>
      </c>
      <c r="D89" s="73">
        <v>133.5</v>
      </c>
      <c r="E89" s="73">
        <v>133.9</v>
      </c>
      <c r="F89" s="73">
        <v>136.2</v>
      </c>
      <c r="G89" s="73">
        <v>132.5</v>
      </c>
      <c r="H89" s="73">
        <v>139.2</v>
      </c>
      <c r="I89" s="73">
        <v>142.2</v>
      </c>
      <c r="J89" s="73">
        <v>139.9</v>
      </c>
      <c r="K89" s="73">
        <v>136.8</v>
      </c>
      <c r="L89" s="73">
        <v>139.6</v>
      </c>
      <c r="M89" s="73">
        <v>137.5</v>
      </c>
    </row>
    <row r="90" spans="1:13" s="63" customFormat="1" ht="12.75">
      <c r="A90" s="80" t="s">
        <v>115</v>
      </c>
      <c r="B90" s="75">
        <v>129.5</v>
      </c>
      <c r="C90" s="75">
        <v>130.6</v>
      </c>
      <c r="D90" s="75">
        <v>127.6</v>
      </c>
      <c r="E90" s="75">
        <v>127.6</v>
      </c>
      <c r="F90" s="75">
        <v>129.9</v>
      </c>
      <c r="G90" s="75">
        <v>127.4</v>
      </c>
      <c r="H90" s="75">
        <v>132.4</v>
      </c>
      <c r="I90" s="75">
        <v>135.1</v>
      </c>
      <c r="J90" s="75">
        <v>133.6</v>
      </c>
      <c r="K90" s="75">
        <v>130.5</v>
      </c>
      <c r="L90" s="75">
        <v>133.5</v>
      </c>
      <c r="M90" s="75">
        <v>131.2</v>
      </c>
    </row>
    <row r="91" spans="2:13" s="76" customFormat="1" ht="12.7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</row>
    <row r="92" spans="1:13" s="76" customFormat="1" ht="12.75">
      <c r="A92" s="78" t="s">
        <v>121</v>
      </c>
      <c r="B92" s="73">
        <v>141.4</v>
      </c>
      <c r="C92" s="73">
        <v>141.5</v>
      </c>
      <c r="D92" s="73">
        <v>138.5</v>
      </c>
      <c r="E92" s="73">
        <v>138.6</v>
      </c>
      <c r="F92" s="73">
        <v>141.1</v>
      </c>
      <c r="G92" s="73">
        <v>137.1</v>
      </c>
      <c r="H92" s="73">
        <v>144.3</v>
      </c>
      <c r="I92" s="73">
        <v>150.3</v>
      </c>
      <c r="J92" s="73">
        <v>144.8</v>
      </c>
      <c r="K92" s="73">
        <v>142.3</v>
      </c>
      <c r="L92" s="73">
        <v>143.8</v>
      </c>
      <c r="M92" s="73">
        <v>142.7</v>
      </c>
    </row>
    <row r="93" spans="1:13" s="76" customFormat="1" ht="12.75">
      <c r="A93" s="78" t="s">
        <v>112</v>
      </c>
      <c r="B93" s="73">
        <v>145.2</v>
      </c>
      <c r="C93" s="73">
        <v>144.2</v>
      </c>
      <c r="D93" s="73">
        <v>142.1</v>
      </c>
      <c r="E93" s="73">
        <v>143.5</v>
      </c>
      <c r="F93" s="73">
        <v>145.1</v>
      </c>
      <c r="G93" s="73">
        <v>140.1</v>
      </c>
      <c r="H93" s="73">
        <v>149.3</v>
      </c>
      <c r="I93" s="73">
        <v>157.6</v>
      </c>
      <c r="J93" s="74">
        <v>149</v>
      </c>
      <c r="K93" s="73">
        <v>147.1</v>
      </c>
      <c r="L93" s="73">
        <v>146.7</v>
      </c>
      <c r="M93" s="74">
        <v>147</v>
      </c>
    </row>
    <row r="94" spans="1:13" s="76" customFormat="1" ht="12.75">
      <c r="A94" s="78" t="s">
        <v>113</v>
      </c>
      <c r="B94" s="73">
        <v>148.3</v>
      </c>
      <c r="C94" s="73">
        <v>146.4</v>
      </c>
      <c r="D94" s="73">
        <v>144.7</v>
      </c>
      <c r="E94" s="74">
        <v>146</v>
      </c>
      <c r="F94" s="73">
        <v>147.5</v>
      </c>
      <c r="G94" s="73">
        <v>142.4</v>
      </c>
      <c r="H94" s="73">
        <v>151.6</v>
      </c>
      <c r="I94" s="74">
        <v>159</v>
      </c>
      <c r="J94" s="73">
        <v>151.7</v>
      </c>
      <c r="K94" s="73">
        <v>149.4</v>
      </c>
      <c r="L94" s="73">
        <v>149.4</v>
      </c>
      <c r="M94" s="73">
        <v>149.4</v>
      </c>
    </row>
    <row r="95" spans="1:13" s="76" customFormat="1" ht="12.75">
      <c r="A95" s="78" t="s">
        <v>114</v>
      </c>
      <c r="B95" s="73">
        <v>151.6</v>
      </c>
      <c r="C95" s="73">
        <v>148.6</v>
      </c>
      <c r="D95" s="73">
        <v>147.2</v>
      </c>
      <c r="E95" s="73">
        <v>149.2</v>
      </c>
      <c r="F95" s="73">
        <v>150.4</v>
      </c>
      <c r="G95" s="73">
        <v>144.7</v>
      </c>
      <c r="H95" s="73">
        <v>154.9</v>
      </c>
      <c r="I95" s="73">
        <v>164.1</v>
      </c>
      <c r="J95" s="74">
        <v>155</v>
      </c>
      <c r="K95" s="73">
        <v>152.7</v>
      </c>
      <c r="L95" s="73">
        <v>151.5</v>
      </c>
      <c r="M95" s="73">
        <v>152.4</v>
      </c>
    </row>
    <row r="96" spans="1:16" s="63" customFormat="1" ht="12.75">
      <c r="A96" s="80" t="s">
        <v>115</v>
      </c>
      <c r="B96" s="75">
        <v>146.6</v>
      </c>
      <c r="C96" s="75">
        <v>145.2</v>
      </c>
      <c r="D96" s="75">
        <v>143.1</v>
      </c>
      <c r="E96" s="75">
        <v>144.3</v>
      </c>
      <c r="F96" s="77">
        <v>146</v>
      </c>
      <c r="G96" s="75">
        <v>141.1</v>
      </c>
      <c r="H96" s="77">
        <v>150</v>
      </c>
      <c r="I96" s="75">
        <v>157.7</v>
      </c>
      <c r="J96" s="75">
        <v>150.1</v>
      </c>
      <c r="K96" s="75">
        <v>147.9</v>
      </c>
      <c r="L96" s="75">
        <v>147.9</v>
      </c>
      <c r="M96" s="75">
        <v>147.9</v>
      </c>
      <c r="N96" s="80"/>
      <c r="O96" s="80"/>
      <c r="P96" s="80"/>
    </row>
    <row r="97" spans="1:16" s="76" customFormat="1" ht="12.75">
      <c r="A97" s="78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8"/>
      <c r="O97" s="78"/>
      <c r="P97" s="80"/>
    </row>
    <row r="98" spans="1:16" s="76" customFormat="1" ht="12.75">
      <c r="A98" s="78" t="s">
        <v>122</v>
      </c>
      <c r="B98" s="74">
        <v>157</v>
      </c>
      <c r="C98" s="73">
        <v>153.4</v>
      </c>
      <c r="D98" s="73">
        <v>152.4</v>
      </c>
      <c r="E98" s="73">
        <v>153.8</v>
      </c>
      <c r="F98" s="74">
        <v>155</v>
      </c>
      <c r="G98" s="73">
        <v>149.2</v>
      </c>
      <c r="H98" s="73">
        <v>158.8</v>
      </c>
      <c r="I98" s="74">
        <v>170</v>
      </c>
      <c r="J98" s="73">
        <v>157.5</v>
      </c>
      <c r="K98" s="73">
        <v>157.5</v>
      </c>
      <c r="L98" s="73">
        <v>153.2</v>
      </c>
      <c r="M98" s="73">
        <v>156.6</v>
      </c>
      <c r="N98" s="78"/>
      <c r="O98" s="78"/>
      <c r="P98" s="80"/>
    </row>
    <row r="99" spans="1:16" s="76" customFormat="1" ht="12.75">
      <c r="A99" s="78" t="s">
        <v>112</v>
      </c>
      <c r="B99" s="73">
        <v>162.7</v>
      </c>
      <c r="C99" s="73">
        <v>158.6</v>
      </c>
      <c r="D99" s="74">
        <v>158</v>
      </c>
      <c r="E99" s="73">
        <v>160.4</v>
      </c>
      <c r="F99" s="73">
        <v>161.2</v>
      </c>
      <c r="G99" s="73">
        <v>154.6</v>
      </c>
      <c r="H99" s="73">
        <v>161.4</v>
      </c>
      <c r="I99" s="73">
        <v>172.3</v>
      </c>
      <c r="J99" s="73">
        <v>159.8</v>
      </c>
      <c r="K99" s="73">
        <v>162.4</v>
      </c>
      <c r="L99" s="73">
        <v>158.1</v>
      </c>
      <c r="M99" s="73">
        <v>161.4</v>
      </c>
      <c r="N99" s="78"/>
      <c r="O99" s="78"/>
      <c r="P99" s="78"/>
    </row>
    <row r="100" spans="1:16" s="76" customFormat="1" ht="12.75">
      <c r="A100" s="78" t="s">
        <v>113</v>
      </c>
      <c r="B100" s="74">
        <v>164</v>
      </c>
      <c r="C100" s="73">
        <v>159.9</v>
      </c>
      <c r="D100" s="73">
        <v>159.4</v>
      </c>
      <c r="E100" s="73">
        <v>161.9</v>
      </c>
      <c r="F100" s="73">
        <v>162.5</v>
      </c>
      <c r="G100" s="73">
        <v>155.7</v>
      </c>
      <c r="H100" s="73">
        <v>162.6</v>
      </c>
      <c r="I100" s="73">
        <v>171.5</v>
      </c>
      <c r="J100" s="73">
        <v>161.1</v>
      </c>
      <c r="K100" s="73">
        <v>163.4</v>
      </c>
      <c r="L100" s="73">
        <v>160.2</v>
      </c>
      <c r="M100" s="73">
        <v>162.6</v>
      </c>
      <c r="N100" s="78"/>
      <c r="O100" s="78"/>
      <c r="P100" s="78"/>
    </row>
    <row r="101" spans="1:16" s="76" customFormat="1" ht="12.75">
      <c r="A101" s="78" t="s">
        <v>114</v>
      </c>
      <c r="B101" s="73">
        <v>169.6</v>
      </c>
      <c r="C101" s="73">
        <v>165.1</v>
      </c>
      <c r="D101" s="73">
        <v>164.7</v>
      </c>
      <c r="E101" s="73">
        <v>166.3</v>
      </c>
      <c r="F101" s="74">
        <v>168</v>
      </c>
      <c r="G101" s="73">
        <v>161.1</v>
      </c>
      <c r="H101" s="74">
        <v>167</v>
      </c>
      <c r="I101" s="73">
        <v>172.7</v>
      </c>
      <c r="J101" s="73">
        <v>165.9</v>
      </c>
      <c r="K101" s="73">
        <v>167.6</v>
      </c>
      <c r="L101" s="73">
        <v>164.1</v>
      </c>
      <c r="M101" s="73">
        <v>166.9</v>
      </c>
      <c r="N101" s="79"/>
      <c r="O101" s="79"/>
      <c r="P101" s="79"/>
    </row>
    <row r="102" spans="1:16" s="63" customFormat="1" ht="12.75">
      <c r="A102" s="80" t="s">
        <v>115</v>
      </c>
      <c r="B102" s="75">
        <v>163.3</v>
      </c>
      <c r="C102" s="75">
        <v>159.3</v>
      </c>
      <c r="D102" s="75">
        <v>158.6</v>
      </c>
      <c r="E102" s="75">
        <v>160.6</v>
      </c>
      <c r="F102" s="75">
        <v>161.7</v>
      </c>
      <c r="G102" s="75">
        <v>155.1</v>
      </c>
      <c r="H102" s="75">
        <v>162.5</v>
      </c>
      <c r="I102" s="75">
        <v>171.6</v>
      </c>
      <c r="J102" s="75">
        <v>161.1</v>
      </c>
      <c r="K102" s="75">
        <v>162.7</v>
      </c>
      <c r="L102" s="75">
        <v>158.9</v>
      </c>
      <c r="M102" s="75">
        <v>161.9</v>
      </c>
      <c r="N102" s="81"/>
      <c r="O102" s="81"/>
      <c r="P102" s="81"/>
    </row>
    <row r="103" spans="1:16" s="76" customFormat="1" ht="12.75">
      <c r="A103" s="78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9"/>
      <c r="O103" s="79"/>
      <c r="P103" s="79"/>
    </row>
    <row r="104" spans="1:16" s="76" customFormat="1" ht="12.75">
      <c r="A104" s="78" t="s">
        <v>123</v>
      </c>
      <c r="B104" s="73">
        <v>172.2</v>
      </c>
      <c r="C104" s="73">
        <v>167.5</v>
      </c>
      <c r="D104" s="74">
        <v>167</v>
      </c>
      <c r="E104" s="73">
        <v>168.3</v>
      </c>
      <c r="F104" s="74">
        <v>171</v>
      </c>
      <c r="G104" s="73">
        <v>165.1</v>
      </c>
      <c r="H104" s="73">
        <v>169.9</v>
      </c>
      <c r="I104" s="73">
        <v>172.9</v>
      </c>
      <c r="J104" s="73">
        <v>169.8</v>
      </c>
      <c r="K104" s="73">
        <v>169.9</v>
      </c>
      <c r="L104" s="73">
        <v>167.1</v>
      </c>
      <c r="M104" s="73">
        <v>169.2</v>
      </c>
      <c r="N104" s="79"/>
      <c r="O104" s="79"/>
      <c r="P104" s="79"/>
    </row>
    <row r="105" spans="1:16" s="76" customFormat="1" ht="12.75">
      <c r="A105" s="78" t="s">
        <v>112</v>
      </c>
      <c r="B105" s="73">
        <v>177.7</v>
      </c>
      <c r="C105" s="73">
        <v>173.1</v>
      </c>
      <c r="D105" s="73">
        <v>173.4</v>
      </c>
      <c r="E105" s="73">
        <v>174.7</v>
      </c>
      <c r="F105" s="73">
        <v>177.3</v>
      </c>
      <c r="G105" s="73">
        <v>170.2</v>
      </c>
      <c r="H105" s="74">
        <v>173</v>
      </c>
      <c r="I105" s="73">
        <v>174.3</v>
      </c>
      <c r="J105" s="73">
        <v>172.9</v>
      </c>
      <c r="K105" s="73">
        <v>174.7</v>
      </c>
      <c r="L105" s="74">
        <v>172</v>
      </c>
      <c r="M105" s="73">
        <v>174.1</v>
      </c>
      <c r="N105" s="79"/>
      <c r="O105" s="79"/>
      <c r="P105" s="79"/>
    </row>
    <row r="106" spans="1:16" s="76" customFormat="1" ht="11.25" customHeight="1">
      <c r="A106" s="78" t="s">
        <v>113</v>
      </c>
      <c r="B106" s="73">
        <v>180.8</v>
      </c>
      <c r="C106" s="73">
        <v>176.3</v>
      </c>
      <c r="D106" s="73">
        <v>176.6</v>
      </c>
      <c r="E106" s="73">
        <v>177.7</v>
      </c>
      <c r="F106" s="73">
        <v>180.4</v>
      </c>
      <c r="G106" s="73">
        <v>173.4</v>
      </c>
      <c r="H106" s="74">
        <v>176</v>
      </c>
      <c r="I106" s="73">
        <v>176.9</v>
      </c>
      <c r="J106" s="73">
        <v>176.6</v>
      </c>
      <c r="K106" s="73">
        <v>177.7</v>
      </c>
      <c r="L106" s="73">
        <v>175.5</v>
      </c>
      <c r="M106" s="73">
        <v>177.2</v>
      </c>
      <c r="N106" s="79"/>
      <c r="O106" s="79"/>
      <c r="P106" s="79"/>
    </row>
    <row r="107" spans="1:16" s="76" customFormat="1" ht="12.75">
      <c r="A107" s="78" t="s">
        <v>114</v>
      </c>
      <c r="B107" s="73">
        <v>185.2</v>
      </c>
      <c r="C107" s="73">
        <v>180.6</v>
      </c>
      <c r="D107" s="73">
        <v>181.6</v>
      </c>
      <c r="E107" s="73">
        <v>181.9</v>
      </c>
      <c r="F107" s="73">
        <v>184.3</v>
      </c>
      <c r="G107" s="73">
        <v>177.2</v>
      </c>
      <c r="H107" s="73">
        <v>178.8</v>
      </c>
      <c r="I107" s="73">
        <v>179.5</v>
      </c>
      <c r="J107" s="73">
        <v>179.3</v>
      </c>
      <c r="K107" s="73">
        <v>181.5</v>
      </c>
      <c r="L107" s="73">
        <v>178.1</v>
      </c>
      <c r="M107" s="73">
        <v>180.7</v>
      </c>
      <c r="N107" s="79"/>
      <c r="O107" s="79"/>
      <c r="P107" s="79"/>
    </row>
    <row r="108" spans="1:16" s="63" customFormat="1" ht="12.75">
      <c r="A108" s="80" t="s">
        <v>115</v>
      </c>
      <c r="B108" s="77">
        <v>179</v>
      </c>
      <c r="C108" s="75">
        <v>174.4</v>
      </c>
      <c r="D108" s="75">
        <v>174.7</v>
      </c>
      <c r="E108" s="75">
        <v>175.6</v>
      </c>
      <c r="F108" s="75">
        <v>178.3</v>
      </c>
      <c r="G108" s="75">
        <v>171.5</v>
      </c>
      <c r="H108" s="75">
        <v>174.4</v>
      </c>
      <c r="I108" s="75">
        <v>175.9</v>
      </c>
      <c r="J108" s="75">
        <v>174.6</v>
      </c>
      <c r="K108" s="77">
        <v>176</v>
      </c>
      <c r="L108" s="75">
        <v>173.2</v>
      </c>
      <c r="M108" s="75">
        <v>175.3</v>
      </c>
      <c r="N108" s="81"/>
      <c r="O108" s="81"/>
      <c r="P108" s="81"/>
    </row>
    <row r="109" spans="1:16" s="76" customFormat="1" ht="12.75">
      <c r="A109" s="78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9"/>
      <c r="O109" s="79"/>
      <c r="P109" s="79"/>
    </row>
    <row r="110" spans="1:16" s="76" customFormat="1" ht="12.75">
      <c r="A110" s="78" t="s">
        <v>124</v>
      </c>
      <c r="B110" s="73">
        <v>190.2</v>
      </c>
      <c r="C110" s="73">
        <v>183.8</v>
      </c>
      <c r="D110" s="73">
        <v>186.9</v>
      </c>
      <c r="E110" s="73">
        <v>185.7</v>
      </c>
      <c r="F110" s="73">
        <v>188.4</v>
      </c>
      <c r="G110" s="73">
        <v>181.7</v>
      </c>
      <c r="H110" s="73">
        <v>179.3</v>
      </c>
      <c r="I110" s="73">
        <v>180.5</v>
      </c>
      <c r="J110" s="73">
        <v>181.3</v>
      </c>
      <c r="K110" s="73">
        <v>184.8</v>
      </c>
      <c r="L110" s="73">
        <v>179.9</v>
      </c>
      <c r="M110" s="73">
        <v>183.7</v>
      </c>
      <c r="N110" s="79"/>
      <c r="O110" s="79"/>
      <c r="P110" s="79"/>
    </row>
    <row r="111" spans="1:16" s="76" customFormat="1" ht="12.75">
      <c r="A111" s="78" t="s">
        <v>112</v>
      </c>
      <c r="B111" s="73">
        <v>193.9</v>
      </c>
      <c r="C111" s="73">
        <v>186.6</v>
      </c>
      <c r="D111" s="73">
        <v>191.4</v>
      </c>
      <c r="E111" s="73">
        <v>190.2</v>
      </c>
      <c r="F111" s="73">
        <v>192.2</v>
      </c>
      <c r="G111" s="73">
        <v>185.4</v>
      </c>
      <c r="H111" s="73">
        <v>181.7</v>
      </c>
      <c r="I111" s="74">
        <v>183</v>
      </c>
      <c r="J111" s="73">
        <v>184.2</v>
      </c>
      <c r="K111" s="73">
        <v>188.4</v>
      </c>
      <c r="L111" s="73">
        <v>182.8</v>
      </c>
      <c r="M111" s="73">
        <v>187.2</v>
      </c>
      <c r="N111" s="79"/>
      <c r="O111" s="79"/>
      <c r="P111" s="79"/>
    </row>
    <row r="112" spans="1:16" s="76" customFormat="1" ht="11.25" customHeight="1">
      <c r="A112" s="78" t="s">
        <v>113</v>
      </c>
      <c r="B112" s="73">
        <v>195.5</v>
      </c>
      <c r="C112" s="73">
        <v>187.9</v>
      </c>
      <c r="D112" s="73">
        <v>193.3</v>
      </c>
      <c r="E112" s="73">
        <v>191.8</v>
      </c>
      <c r="F112" s="73">
        <v>194.6</v>
      </c>
      <c r="G112" s="74">
        <v>187</v>
      </c>
      <c r="H112" s="73">
        <v>183.2</v>
      </c>
      <c r="I112" s="73">
        <v>184.1</v>
      </c>
      <c r="J112" s="73">
        <v>186.5</v>
      </c>
      <c r="K112" s="73">
        <v>190.1</v>
      </c>
      <c r="L112" s="73">
        <v>184.4</v>
      </c>
      <c r="M112" s="73">
        <v>188.9</v>
      </c>
      <c r="N112" s="79"/>
      <c r="O112" s="79"/>
      <c r="P112" s="79"/>
    </row>
    <row r="113" spans="1:16" s="76" customFormat="1" ht="12.75">
      <c r="A113" s="78" t="s">
        <v>114</v>
      </c>
      <c r="B113" s="73">
        <v>196.2</v>
      </c>
      <c r="C113" s="73">
        <v>188.4</v>
      </c>
      <c r="D113" s="74">
        <v>194</v>
      </c>
      <c r="E113" s="73">
        <v>192.8</v>
      </c>
      <c r="F113" s="73">
        <v>196.1</v>
      </c>
      <c r="G113" s="73">
        <v>187.8</v>
      </c>
      <c r="H113" s="73">
        <v>185.5</v>
      </c>
      <c r="I113" s="73">
        <v>187.3</v>
      </c>
      <c r="J113" s="73">
        <v>188.9</v>
      </c>
      <c r="K113" s="73">
        <v>191.8</v>
      </c>
      <c r="L113" s="73">
        <v>185.2</v>
      </c>
      <c r="M113" s="73">
        <v>190.4</v>
      </c>
      <c r="N113" s="79"/>
      <c r="O113" s="79"/>
      <c r="P113" s="79"/>
    </row>
    <row r="114" spans="1:16" s="63" customFormat="1" ht="12.75">
      <c r="A114" s="80" t="s">
        <v>115</v>
      </c>
      <c r="B114" s="75">
        <v>193.9</v>
      </c>
      <c r="C114" s="75">
        <v>186.7</v>
      </c>
      <c r="D114" s="75">
        <v>191.4</v>
      </c>
      <c r="E114" s="75">
        <v>190.1</v>
      </c>
      <c r="F114" s="75">
        <v>192.8</v>
      </c>
      <c r="G114" s="75">
        <v>185.5</v>
      </c>
      <c r="H114" s="75">
        <v>182.4</v>
      </c>
      <c r="I114" s="75">
        <v>183.7</v>
      </c>
      <c r="J114" s="75">
        <v>185.2</v>
      </c>
      <c r="K114" s="75">
        <v>188.8</v>
      </c>
      <c r="L114" s="75">
        <v>183.1</v>
      </c>
      <c r="M114" s="75">
        <v>187.5</v>
      </c>
      <c r="N114" s="81"/>
      <c r="O114" s="81"/>
      <c r="P114" s="81"/>
    </row>
    <row r="115" spans="1:16" s="76" customFormat="1" ht="12.75">
      <c r="A115" s="78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9"/>
      <c r="O115" s="79"/>
      <c r="P115" s="79"/>
    </row>
    <row r="116" spans="1:16" s="76" customFormat="1" ht="12.75">
      <c r="A116" s="78" t="s">
        <v>125</v>
      </c>
      <c r="B116" s="73">
        <v>203.9</v>
      </c>
      <c r="C116" s="74">
        <v>197</v>
      </c>
      <c r="D116" s="73">
        <v>202.2</v>
      </c>
      <c r="E116" s="73">
        <v>199.5</v>
      </c>
      <c r="F116" s="73">
        <v>201.8</v>
      </c>
      <c r="G116" s="73">
        <v>194.1</v>
      </c>
      <c r="H116" s="73">
        <v>188.7</v>
      </c>
      <c r="I116" s="73">
        <v>192.8</v>
      </c>
      <c r="J116" s="73">
        <v>192.8</v>
      </c>
      <c r="K116" s="73">
        <v>197.9</v>
      </c>
      <c r="L116" s="73">
        <v>188.7</v>
      </c>
      <c r="M116" s="74">
        <v>196</v>
      </c>
      <c r="N116" s="79"/>
      <c r="O116" s="79"/>
      <c r="P116" s="79"/>
    </row>
    <row r="117" spans="1:16" s="76" customFormat="1" ht="12.75">
      <c r="A117" s="78" t="s">
        <v>112</v>
      </c>
      <c r="B117" s="73">
        <v>208.9</v>
      </c>
      <c r="C117" s="73">
        <v>202.3</v>
      </c>
      <c r="D117" s="73">
        <v>205.7</v>
      </c>
      <c r="E117" s="73">
        <v>204.5</v>
      </c>
      <c r="F117" s="73">
        <v>207.2</v>
      </c>
      <c r="G117" s="73">
        <v>198.6</v>
      </c>
      <c r="H117" s="73">
        <v>194.1</v>
      </c>
      <c r="I117" s="73">
        <v>196.4</v>
      </c>
      <c r="J117" s="73">
        <v>195.8</v>
      </c>
      <c r="K117" s="73">
        <v>202.5</v>
      </c>
      <c r="L117" s="73">
        <v>192.2</v>
      </c>
      <c r="M117" s="73">
        <v>200.3</v>
      </c>
      <c r="N117" s="79"/>
      <c r="O117" s="79"/>
      <c r="P117" s="79"/>
    </row>
    <row r="118" spans="1:16" s="76" customFormat="1" ht="11.25" customHeight="1">
      <c r="A118" s="78" t="s">
        <v>113</v>
      </c>
      <c r="B118" s="73">
        <v>209.1</v>
      </c>
      <c r="C118" s="73">
        <v>202.6</v>
      </c>
      <c r="D118" s="73">
        <v>206.1</v>
      </c>
      <c r="E118" s="73">
        <v>205.1</v>
      </c>
      <c r="F118" s="73">
        <v>208.1</v>
      </c>
      <c r="G118" s="73">
        <v>199.2</v>
      </c>
      <c r="H118" s="73">
        <v>193.1</v>
      </c>
      <c r="I118" s="74">
        <v>194</v>
      </c>
      <c r="J118" s="73">
        <v>196.1</v>
      </c>
      <c r="K118" s="73">
        <v>202.4</v>
      </c>
      <c r="L118" s="73">
        <v>193.5</v>
      </c>
      <c r="M118" s="73">
        <v>200.5</v>
      </c>
      <c r="N118" s="79"/>
      <c r="O118" s="79"/>
      <c r="P118" s="79"/>
    </row>
    <row r="119" spans="1:16" s="76" customFormat="1" ht="12.75">
      <c r="A119" s="78" t="s">
        <v>114</v>
      </c>
      <c r="B119" s="74">
        <v>209</v>
      </c>
      <c r="C119" s="73">
        <v>202.7</v>
      </c>
      <c r="D119" s="73">
        <v>206.1</v>
      </c>
      <c r="E119" s="73">
        <v>205.2</v>
      </c>
      <c r="F119" s="73">
        <v>208.1</v>
      </c>
      <c r="G119" s="73">
        <v>199.2</v>
      </c>
      <c r="H119" s="73">
        <v>192.7</v>
      </c>
      <c r="I119" s="73">
        <v>192.6</v>
      </c>
      <c r="J119" s="73">
        <v>195.8</v>
      </c>
      <c r="K119" s="73">
        <v>202.1</v>
      </c>
      <c r="L119" s="73">
        <v>194.2</v>
      </c>
      <c r="M119" s="73">
        <v>200.4</v>
      </c>
      <c r="N119" s="79"/>
      <c r="O119" s="79"/>
      <c r="P119" s="79"/>
    </row>
    <row r="120" spans="1:16" s="63" customFormat="1" ht="12.75">
      <c r="A120" s="80" t="s">
        <v>115</v>
      </c>
      <c r="B120" s="75">
        <v>207.7</v>
      </c>
      <c r="C120" s="75">
        <v>201.2</v>
      </c>
      <c r="D120" s="77">
        <v>205</v>
      </c>
      <c r="E120" s="75">
        <v>203.6</v>
      </c>
      <c r="F120" s="75">
        <v>206.3</v>
      </c>
      <c r="G120" s="75">
        <v>197.8</v>
      </c>
      <c r="H120" s="75">
        <v>192.1</v>
      </c>
      <c r="I120" s="77">
        <v>194</v>
      </c>
      <c r="J120" s="75">
        <v>195.1</v>
      </c>
      <c r="K120" s="75">
        <v>201.2</v>
      </c>
      <c r="L120" s="75">
        <v>192.2</v>
      </c>
      <c r="M120" s="75">
        <v>199.3</v>
      </c>
      <c r="N120" s="81"/>
      <c r="O120" s="81"/>
      <c r="P120" s="81"/>
    </row>
    <row r="121" spans="1:16" s="76" customFormat="1" ht="12.75">
      <c r="A121" s="78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9"/>
      <c r="O121" s="79"/>
      <c r="P121" s="79"/>
    </row>
    <row r="122" spans="1:16" s="76" customFormat="1" ht="12.75">
      <c r="A122" s="78" t="s">
        <v>126</v>
      </c>
      <c r="B122" s="73">
        <v>214.9</v>
      </c>
      <c r="C122" s="73">
        <v>209.5</v>
      </c>
      <c r="D122" s="73">
        <v>212.9</v>
      </c>
      <c r="E122" s="74">
        <v>211</v>
      </c>
      <c r="F122" s="73">
        <v>215.5</v>
      </c>
      <c r="G122" s="73">
        <v>204.6</v>
      </c>
      <c r="H122" s="74">
        <v>192</v>
      </c>
      <c r="I122" s="73">
        <v>189.7</v>
      </c>
      <c r="J122" s="73">
        <v>196.1</v>
      </c>
      <c r="K122" s="74">
        <v>206</v>
      </c>
      <c r="L122" s="73">
        <v>197.7</v>
      </c>
      <c r="M122" s="73">
        <v>204.2</v>
      </c>
      <c r="N122" s="79"/>
      <c r="O122" s="79"/>
      <c r="P122" s="79"/>
    </row>
    <row r="123" spans="1:16" s="76" customFormat="1" ht="12.75">
      <c r="A123" s="78" t="s">
        <v>112</v>
      </c>
      <c r="B123" s="73">
        <v>217.3</v>
      </c>
      <c r="C123" s="73">
        <v>212.2</v>
      </c>
      <c r="D123" s="73">
        <v>216.1</v>
      </c>
      <c r="E123" s="74">
        <v>214</v>
      </c>
      <c r="F123" s="74">
        <v>217</v>
      </c>
      <c r="G123" s="73">
        <v>207.4</v>
      </c>
      <c r="H123" s="73">
        <v>187.4</v>
      </c>
      <c r="I123" s="73">
        <v>181.4</v>
      </c>
      <c r="J123" s="73">
        <v>194.5</v>
      </c>
      <c r="K123" s="73">
        <v>205.7</v>
      </c>
      <c r="L123" s="73">
        <v>199.9</v>
      </c>
      <c r="M123" s="73">
        <v>204.4</v>
      </c>
      <c r="N123" s="79"/>
      <c r="O123" s="79"/>
      <c r="P123" s="79"/>
    </row>
    <row r="124" spans="1:16" s="76" customFormat="1" ht="11.25" customHeight="1">
      <c r="A124" s="78" t="s">
        <v>113</v>
      </c>
      <c r="B124" s="73">
        <v>217.7</v>
      </c>
      <c r="C124" s="73">
        <v>212.6</v>
      </c>
      <c r="D124" s="73">
        <v>216.8</v>
      </c>
      <c r="E124" s="73">
        <v>214.6</v>
      </c>
      <c r="F124" s="73">
        <v>218.6</v>
      </c>
      <c r="G124" s="73">
        <v>208.3</v>
      </c>
      <c r="H124" s="73">
        <v>186.3</v>
      </c>
      <c r="I124" s="73">
        <v>178.7</v>
      </c>
      <c r="J124" s="73">
        <v>194.7</v>
      </c>
      <c r="K124" s="73">
        <v>205.8</v>
      </c>
      <c r="L124" s="74">
        <v>201</v>
      </c>
      <c r="M124" s="73">
        <v>204.7</v>
      </c>
      <c r="N124" s="79"/>
      <c r="O124" s="79"/>
      <c r="P124" s="79"/>
    </row>
    <row r="125" spans="1:18" s="76" customFormat="1" ht="12.75">
      <c r="A125" s="78" t="s">
        <v>114</v>
      </c>
      <c r="B125" s="74">
        <v>219</v>
      </c>
      <c r="C125" s="74">
        <v>214</v>
      </c>
      <c r="D125" s="74">
        <v>218</v>
      </c>
      <c r="E125" s="73">
        <v>215.7</v>
      </c>
      <c r="F125" s="73">
        <v>219.5</v>
      </c>
      <c r="G125" s="73">
        <v>209.5</v>
      </c>
      <c r="H125" s="73">
        <v>187.4</v>
      </c>
      <c r="I125" s="73">
        <v>179.7</v>
      </c>
      <c r="J125" s="73">
        <v>195.6</v>
      </c>
      <c r="K125" s="73">
        <v>206.8</v>
      </c>
      <c r="L125" s="73">
        <v>201.4</v>
      </c>
      <c r="M125" s="73">
        <v>205.6</v>
      </c>
      <c r="N125" s="73"/>
      <c r="O125" s="73"/>
      <c r="P125" s="73"/>
      <c r="Q125" s="78"/>
      <c r="R125" s="78"/>
    </row>
    <row r="126" spans="1:18" s="63" customFormat="1" ht="12.75">
      <c r="A126" s="80" t="s">
        <v>115</v>
      </c>
      <c r="B126" s="75">
        <v>217.2</v>
      </c>
      <c r="C126" s="75">
        <v>212.1</v>
      </c>
      <c r="D126" s="77">
        <v>216</v>
      </c>
      <c r="E126" s="75">
        <v>213.8</v>
      </c>
      <c r="F126" s="75">
        <v>217.7</v>
      </c>
      <c r="G126" s="75">
        <v>207.5</v>
      </c>
      <c r="H126" s="75">
        <v>188.3</v>
      </c>
      <c r="I126" s="75">
        <v>182.4</v>
      </c>
      <c r="J126" s="75">
        <v>195.2</v>
      </c>
      <c r="K126" s="75">
        <v>206.1</v>
      </c>
      <c r="L126" s="77">
        <v>200</v>
      </c>
      <c r="M126" s="75">
        <v>204.7</v>
      </c>
      <c r="N126" s="75"/>
      <c r="O126" s="75"/>
      <c r="P126" s="75"/>
      <c r="Q126" s="80"/>
      <c r="R126" s="80"/>
    </row>
    <row r="127" spans="2:13" s="76" customFormat="1" ht="12.75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</row>
    <row r="128" spans="1:18" s="76" customFormat="1" ht="12.75">
      <c r="A128" s="78" t="s">
        <v>127</v>
      </c>
      <c r="B128" s="73">
        <v>223.3</v>
      </c>
      <c r="C128" s="73">
        <v>218.8</v>
      </c>
      <c r="D128" s="73">
        <v>222.1</v>
      </c>
      <c r="E128" s="73">
        <v>219.5</v>
      </c>
      <c r="F128" s="73">
        <v>224.1</v>
      </c>
      <c r="G128" s="73">
        <v>213.2</v>
      </c>
      <c r="H128" s="73">
        <v>192.3</v>
      </c>
      <c r="I128" s="73">
        <v>185.7</v>
      </c>
      <c r="J128" s="73">
        <v>198.6</v>
      </c>
      <c r="K128" s="73">
        <v>211.4</v>
      </c>
      <c r="L128" s="73">
        <v>205.1</v>
      </c>
      <c r="M128" s="74">
        <v>210</v>
      </c>
      <c r="N128" s="74"/>
      <c r="O128" s="74"/>
      <c r="P128" s="77"/>
      <c r="Q128" s="78"/>
      <c r="R128" s="78"/>
    </row>
    <row r="129" spans="1:18" s="76" customFormat="1" ht="11.25" customHeight="1">
      <c r="A129" s="78" t="s">
        <v>112</v>
      </c>
      <c r="B129" s="73">
        <v>227.7</v>
      </c>
      <c r="C129" s="73">
        <v>223.7</v>
      </c>
      <c r="D129" s="73">
        <v>225.5</v>
      </c>
      <c r="E129" s="73">
        <v>223.4</v>
      </c>
      <c r="F129" s="73">
        <v>227.7</v>
      </c>
      <c r="G129" s="73">
        <v>216.9</v>
      </c>
      <c r="H129" s="74">
        <v>195</v>
      </c>
      <c r="I129" s="73">
        <v>187.7</v>
      </c>
      <c r="J129" s="73">
        <v>200.8</v>
      </c>
      <c r="K129" s="73">
        <v>214.6</v>
      </c>
      <c r="L129" s="73">
        <v>209.1</v>
      </c>
      <c r="M129" s="73">
        <v>213.4</v>
      </c>
      <c r="N129" s="73"/>
      <c r="O129" s="73"/>
      <c r="P129" s="73"/>
      <c r="Q129" s="78"/>
      <c r="R129" s="78"/>
    </row>
    <row r="130" spans="1:18" s="76" customFormat="1" ht="12.75">
      <c r="A130" s="78" t="s">
        <v>113</v>
      </c>
      <c r="B130" s="73">
        <v>228.1</v>
      </c>
      <c r="C130" s="74">
        <v>224</v>
      </c>
      <c r="D130" s="73">
        <v>225.9</v>
      </c>
      <c r="E130" s="73">
        <v>223.7</v>
      </c>
      <c r="F130" s="73">
        <v>228.9</v>
      </c>
      <c r="G130" s="73">
        <v>217.5</v>
      </c>
      <c r="H130" s="73">
        <v>195.8</v>
      </c>
      <c r="I130" s="73">
        <v>188.2</v>
      </c>
      <c r="J130" s="73">
        <v>202.1</v>
      </c>
      <c r="K130" s="73">
        <v>215.3</v>
      </c>
      <c r="L130" s="73">
        <v>210.8</v>
      </c>
      <c r="M130" s="73">
        <v>214.3</v>
      </c>
      <c r="N130" s="73"/>
      <c r="O130" s="73"/>
      <c r="P130" s="73"/>
      <c r="Q130" s="78"/>
      <c r="R130" s="78"/>
    </row>
    <row r="131" spans="1:18" s="76" customFormat="1" ht="12.75">
      <c r="A131" s="78" t="s">
        <v>114</v>
      </c>
      <c r="B131" s="73">
        <v>228.5</v>
      </c>
      <c r="C131" s="73">
        <v>224.4</v>
      </c>
      <c r="D131" s="73">
        <v>226.3</v>
      </c>
      <c r="E131" s="73">
        <v>224.2</v>
      </c>
      <c r="F131" s="73">
        <v>229.2</v>
      </c>
      <c r="G131" s="73">
        <v>218.2</v>
      </c>
      <c r="H131" s="73">
        <v>196.3</v>
      </c>
      <c r="I131" s="73">
        <v>188.3</v>
      </c>
      <c r="J131" s="73">
        <v>203.5</v>
      </c>
      <c r="K131" s="73">
        <v>215.6</v>
      </c>
      <c r="L131" s="74">
        <v>211</v>
      </c>
      <c r="M131" s="73">
        <v>214.6</v>
      </c>
      <c r="N131" s="73"/>
      <c r="O131" s="73"/>
      <c r="P131" s="73"/>
      <c r="Q131" s="78"/>
      <c r="R131" s="78"/>
    </row>
    <row r="132" spans="1:18" s="63" customFormat="1" ht="12.75">
      <c r="A132" s="80" t="s">
        <v>128</v>
      </c>
      <c r="B132" s="75">
        <v>226.9</v>
      </c>
      <c r="C132" s="75">
        <v>222.7</v>
      </c>
      <c r="D132" s="77">
        <v>225</v>
      </c>
      <c r="E132" s="75">
        <v>222.7</v>
      </c>
      <c r="F132" s="75">
        <v>227.5</v>
      </c>
      <c r="G132" s="75">
        <v>216.4</v>
      </c>
      <c r="H132" s="75">
        <v>194.9</v>
      </c>
      <c r="I132" s="75">
        <v>187.5</v>
      </c>
      <c r="J132" s="75">
        <v>201.3</v>
      </c>
      <c r="K132" s="75">
        <v>214.2</v>
      </c>
      <c r="L132" s="77">
        <v>209</v>
      </c>
      <c r="M132" s="75">
        <v>213.1</v>
      </c>
      <c r="N132" s="75"/>
      <c r="O132" s="75"/>
      <c r="P132" s="75"/>
      <c r="Q132" s="80"/>
      <c r="R132" s="80"/>
    </row>
    <row r="133" spans="1:18" s="63" customFormat="1" ht="12.75">
      <c r="A133" s="80"/>
      <c r="B133" s="75"/>
      <c r="C133" s="75"/>
      <c r="D133" s="77"/>
      <c r="E133" s="75"/>
      <c r="F133" s="75"/>
      <c r="G133" s="75"/>
      <c r="H133" s="75"/>
      <c r="I133" s="75"/>
      <c r="J133" s="75"/>
      <c r="K133" s="75"/>
      <c r="L133" s="77"/>
      <c r="M133" s="75"/>
      <c r="N133" s="75"/>
      <c r="O133" s="75"/>
      <c r="P133" s="75"/>
      <c r="Q133" s="80"/>
      <c r="R133" s="80"/>
    </row>
    <row r="134" spans="1:18" s="76" customFormat="1" ht="12.75">
      <c r="A134" s="78" t="s">
        <v>129</v>
      </c>
      <c r="B134" s="73">
        <v>233.5</v>
      </c>
      <c r="C134" s="73">
        <v>229.5</v>
      </c>
      <c r="D134" s="73">
        <v>231.2</v>
      </c>
      <c r="E134" s="73">
        <v>228.6</v>
      </c>
      <c r="F134" s="73">
        <v>236.4</v>
      </c>
      <c r="G134" s="73">
        <v>222.7</v>
      </c>
      <c r="H134" s="73">
        <v>198.7</v>
      </c>
      <c r="I134" s="73">
        <v>190.5</v>
      </c>
      <c r="J134" s="73">
        <v>205.7</v>
      </c>
      <c r="K134" s="73">
        <v>220.3</v>
      </c>
      <c r="L134" s="73">
        <v>215.1</v>
      </c>
      <c r="M134" s="73">
        <v>219.1</v>
      </c>
      <c r="N134" s="73"/>
      <c r="O134" s="73"/>
      <c r="P134" s="77"/>
      <c r="Q134" s="78"/>
      <c r="R134" s="78"/>
    </row>
    <row r="135" spans="1:13" s="76" customFormat="1" ht="12.75">
      <c r="A135" s="78" t="s">
        <v>112</v>
      </c>
      <c r="B135" s="73">
        <v>240.7</v>
      </c>
      <c r="C135" s="74">
        <v>237</v>
      </c>
      <c r="D135" s="73">
        <v>238.6</v>
      </c>
      <c r="E135" s="73">
        <v>236.1</v>
      </c>
      <c r="F135" s="73">
        <v>245.6</v>
      </c>
      <c r="G135" s="73">
        <v>229.3</v>
      </c>
      <c r="H135" s="73">
        <v>204.3</v>
      </c>
      <c r="I135" s="73">
        <v>195.5</v>
      </c>
      <c r="J135" s="73">
        <v>210.7</v>
      </c>
      <c r="K135" s="73">
        <v>227.4</v>
      </c>
      <c r="L135" s="73">
        <v>223.2</v>
      </c>
      <c r="M135" s="73">
        <v>226.5</v>
      </c>
    </row>
    <row r="136" spans="1:13" s="76" customFormat="1" ht="11.25" customHeight="1">
      <c r="A136" s="78" t="s">
        <v>113</v>
      </c>
      <c r="B136" s="73">
        <v>243.6</v>
      </c>
      <c r="C136" s="73">
        <v>239.8</v>
      </c>
      <c r="D136" s="73">
        <v>241.3</v>
      </c>
      <c r="E136" s="73">
        <v>238.9</v>
      </c>
      <c r="F136" s="73">
        <v>246.7</v>
      </c>
      <c r="G136" s="73">
        <v>232.3</v>
      </c>
      <c r="H136" s="73">
        <v>206.6</v>
      </c>
      <c r="I136" s="74">
        <v>197</v>
      </c>
      <c r="J136" s="73">
        <v>213.7</v>
      </c>
      <c r="K136" s="73">
        <v>229.5</v>
      </c>
      <c r="L136" s="73">
        <v>225.9</v>
      </c>
      <c r="M136" s="73">
        <v>228.7</v>
      </c>
    </row>
    <row r="137" spans="1:13" s="76" customFormat="1" ht="11.25" customHeight="1">
      <c r="A137" s="78" t="s">
        <v>114</v>
      </c>
      <c r="B137" s="73">
        <v>245.8</v>
      </c>
      <c r="C137" s="73">
        <v>242.2</v>
      </c>
      <c r="D137" s="73">
        <v>243.5</v>
      </c>
      <c r="E137" s="73">
        <v>241.3</v>
      </c>
      <c r="F137" s="73">
        <v>248.7</v>
      </c>
      <c r="G137" s="73">
        <v>234.4</v>
      </c>
      <c r="H137" s="74">
        <v>209</v>
      </c>
      <c r="I137" s="73">
        <v>198.4</v>
      </c>
      <c r="J137" s="73">
        <v>216.4</v>
      </c>
      <c r="K137" s="73">
        <v>231.6</v>
      </c>
      <c r="L137" s="73">
        <v>228.9</v>
      </c>
      <c r="M137" s="73">
        <v>230.9</v>
      </c>
    </row>
    <row r="138" spans="1:16" s="63" customFormat="1" ht="12.75">
      <c r="A138" s="80" t="s">
        <v>115</v>
      </c>
      <c r="B138" s="75">
        <v>240.9</v>
      </c>
      <c r="C138" s="75">
        <v>237.1</v>
      </c>
      <c r="D138" s="75">
        <v>238.7</v>
      </c>
      <c r="E138" s="75">
        <v>236.2</v>
      </c>
      <c r="F138" s="75">
        <v>244.4</v>
      </c>
      <c r="G138" s="75">
        <v>229.7</v>
      </c>
      <c r="H138" s="75">
        <v>204.6</v>
      </c>
      <c r="I138" s="75">
        <v>195.4</v>
      </c>
      <c r="J138" s="75">
        <v>211.6</v>
      </c>
      <c r="K138" s="75">
        <v>227.2</v>
      </c>
      <c r="L138" s="75">
        <v>223.3</v>
      </c>
      <c r="M138" s="75">
        <v>226.3</v>
      </c>
      <c r="N138" s="80"/>
      <c r="O138" s="80"/>
      <c r="P138" s="80"/>
    </row>
    <row r="139" spans="2:13" s="76" customFormat="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</row>
    <row r="140" spans="2:13" s="76" customFormat="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</row>
    <row r="141" spans="1:18" s="76" customFormat="1" ht="12.75">
      <c r="A141" s="76" t="s">
        <v>83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3"/>
      <c r="O141" s="73"/>
      <c r="P141" s="73"/>
      <c r="Q141" s="78"/>
      <c r="R141" s="78"/>
    </row>
    <row r="142" spans="2:18" s="76" customFormat="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3"/>
      <c r="O142" s="73"/>
      <c r="P142" s="73"/>
      <c r="Q142" s="78"/>
      <c r="R142" s="78"/>
    </row>
    <row r="143" spans="1:18" s="76" customFormat="1" ht="12.75">
      <c r="A143" s="66"/>
      <c r="B143" s="71" t="s">
        <v>84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3"/>
      <c r="O143" s="73"/>
      <c r="P143" s="73"/>
      <c r="Q143" s="78"/>
      <c r="R143" s="78"/>
    </row>
    <row r="144" spans="1:18" s="76" customFormat="1" ht="12.75">
      <c r="A144" s="66"/>
      <c r="B144" s="70" t="s">
        <v>86</v>
      </c>
      <c r="C144" s="70" t="s">
        <v>87</v>
      </c>
      <c r="D144" s="70" t="s">
        <v>88</v>
      </c>
      <c r="E144" s="70" t="s">
        <v>89</v>
      </c>
      <c r="F144" s="70" t="s">
        <v>90</v>
      </c>
      <c r="G144" s="70" t="s">
        <v>91</v>
      </c>
      <c r="H144" s="70" t="s">
        <v>92</v>
      </c>
      <c r="I144" s="70" t="s">
        <v>93</v>
      </c>
      <c r="J144" s="70" t="s">
        <v>94</v>
      </c>
      <c r="K144" s="70"/>
      <c r="L144" s="70"/>
      <c r="M144" s="70" t="s">
        <v>95</v>
      </c>
      <c r="N144" s="73"/>
      <c r="O144" s="73"/>
      <c r="P144" s="73"/>
      <c r="Q144" s="78"/>
      <c r="R144" s="78"/>
    </row>
    <row r="145" spans="1:18" s="76" customFormat="1" ht="12.75">
      <c r="A145" s="66"/>
      <c r="B145" s="70" t="s">
        <v>97</v>
      </c>
      <c r="C145" s="70" t="s">
        <v>98</v>
      </c>
      <c r="D145" s="70" t="s">
        <v>99</v>
      </c>
      <c r="E145" s="70" t="s">
        <v>98</v>
      </c>
      <c r="F145" s="70" t="s">
        <v>98</v>
      </c>
      <c r="G145" s="70" t="s">
        <v>100</v>
      </c>
      <c r="H145" s="70" t="s">
        <v>101</v>
      </c>
      <c r="I145" s="70" t="s">
        <v>102</v>
      </c>
      <c r="J145" s="70"/>
      <c r="K145" s="70" t="s">
        <v>103</v>
      </c>
      <c r="L145" s="70" t="s">
        <v>104</v>
      </c>
      <c r="M145" s="70" t="s">
        <v>105</v>
      </c>
      <c r="N145" s="73"/>
      <c r="O145" s="73"/>
      <c r="P145" s="73"/>
      <c r="Q145" s="78"/>
      <c r="R145" s="78"/>
    </row>
    <row r="146" spans="1:18" s="76" customFormat="1" ht="12.75">
      <c r="A146" s="66"/>
      <c r="B146" s="70"/>
      <c r="C146" s="70"/>
      <c r="D146" s="70"/>
      <c r="E146" s="70"/>
      <c r="F146" s="70"/>
      <c r="G146" s="70" t="s">
        <v>107</v>
      </c>
      <c r="H146" s="70"/>
      <c r="I146" s="70" t="s">
        <v>108</v>
      </c>
      <c r="J146" s="70"/>
      <c r="K146" s="70" t="s">
        <v>109</v>
      </c>
      <c r="L146" s="70" t="s">
        <v>109</v>
      </c>
      <c r="M146" s="70"/>
      <c r="N146" s="73"/>
      <c r="O146" s="73"/>
      <c r="P146" s="73"/>
      <c r="Q146" s="78"/>
      <c r="R146" s="78"/>
    </row>
    <row r="147" spans="1:18" s="76" customFormat="1" ht="12.75">
      <c r="A147" s="66"/>
      <c r="B147" s="70"/>
      <c r="C147" s="70"/>
      <c r="D147" s="70"/>
      <c r="E147" s="70"/>
      <c r="F147" s="70"/>
      <c r="G147" s="70"/>
      <c r="H147" s="70"/>
      <c r="I147" s="70"/>
      <c r="J147" s="70"/>
      <c r="K147" s="70" t="s">
        <v>110</v>
      </c>
      <c r="L147" s="71"/>
      <c r="M147" s="70"/>
      <c r="N147" s="73"/>
      <c r="O147" s="73"/>
      <c r="P147" s="73"/>
      <c r="Q147" s="78"/>
      <c r="R147" s="78"/>
    </row>
    <row r="148" spans="2:13" s="76" customFormat="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</row>
    <row r="149" spans="1:16" s="76" customFormat="1" ht="12.75">
      <c r="A149" s="78" t="s">
        <v>130</v>
      </c>
      <c r="B149" s="73">
        <v>250.1</v>
      </c>
      <c r="C149" s="74">
        <v>247</v>
      </c>
      <c r="D149" s="73">
        <v>250.4</v>
      </c>
      <c r="E149" s="73">
        <v>247.3</v>
      </c>
      <c r="F149" s="73">
        <v>255.4</v>
      </c>
      <c r="G149" s="73">
        <v>239.5</v>
      </c>
      <c r="H149" s="73">
        <v>214.9</v>
      </c>
      <c r="I149" s="73">
        <v>204.4</v>
      </c>
      <c r="J149" s="73">
        <v>220.3</v>
      </c>
      <c r="K149" s="73">
        <v>237.7</v>
      </c>
      <c r="L149" s="73">
        <v>233.1</v>
      </c>
      <c r="M149" s="73">
        <v>236.5</v>
      </c>
      <c r="N149" s="78"/>
      <c r="O149" s="78"/>
      <c r="P149" s="80"/>
    </row>
    <row r="150" spans="1:16" s="76" customFormat="1" ht="12.75">
      <c r="A150" s="78" t="s">
        <v>112</v>
      </c>
      <c r="B150" s="73">
        <v>253.5</v>
      </c>
      <c r="C150" s="73">
        <v>251.4</v>
      </c>
      <c r="D150" s="73">
        <v>254.5</v>
      </c>
      <c r="E150" s="73">
        <v>250.8</v>
      </c>
      <c r="F150" s="73">
        <v>258.8</v>
      </c>
      <c r="G150" s="73">
        <v>242.6</v>
      </c>
      <c r="H150" s="73">
        <v>218.5</v>
      </c>
      <c r="I150" s="73">
        <v>209.1</v>
      </c>
      <c r="J150" s="73">
        <v>225.2</v>
      </c>
      <c r="K150" s="73">
        <v>241.5</v>
      </c>
      <c r="L150" s="73">
        <v>237.5</v>
      </c>
      <c r="M150" s="73">
        <v>240.4</v>
      </c>
      <c r="N150" s="78"/>
      <c r="O150" s="78"/>
      <c r="P150" s="78"/>
    </row>
    <row r="151" spans="1:13" s="76" customFormat="1" ht="12.75">
      <c r="A151" s="78" t="s">
        <v>113</v>
      </c>
      <c r="B151" s="73">
        <v>255.4</v>
      </c>
      <c r="C151" s="73">
        <v>253.3</v>
      </c>
      <c r="D151" s="73">
        <v>256.3</v>
      </c>
      <c r="E151" s="73">
        <v>252.4</v>
      </c>
      <c r="F151" s="73">
        <v>260.7</v>
      </c>
      <c r="G151" s="73">
        <v>244.6</v>
      </c>
      <c r="H151" s="73">
        <v>220.6</v>
      </c>
      <c r="I151" s="73">
        <v>210.2</v>
      </c>
      <c r="J151" s="73">
        <v>227.2</v>
      </c>
      <c r="K151" s="73">
        <v>243.1</v>
      </c>
      <c r="L151" s="73">
        <v>240.7</v>
      </c>
      <c r="M151" s="73">
        <v>242.3</v>
      </c>
    </row>
    <row r="152" spans="1:17" s="76" customFormat="1" ht="12.75">
      <c r="A152" s="78" t="s">
        <v>114</v>
      </c>
      <c r="B152" s="73">
        <v>262.9</v>
      </c>
      <c r="C152" s="73">
        <v>261.6</v>
      </c>
      <c r="D152" s="73">
        <v>263.9</v>
      </c>
      <c r="E152" s="73">
        <v>258.9</v>
      </c>
      <c r="F152" s="73">
        <v>267.9</v>
      </c>
      <c r="G152" s="73">
        <v>251.2</v>
      </c>
      <c r="H152" s="74">
        <v>226</v>
      </c>
      <c r="I152" s="73">
        <v>215.1</v>
      </c>
      <c r="J152" s="74">
        <v>231</v>
      </c>
      <c r="K152" s="73">
        <v>249.7</v>
      </c>
      <c r="L152" s="73">
        <v>244.1</v>
      </c>
      <c r="M152" s="73">
        <v>248.3</v>
      </c>
      <c r="N152" s="74"/>
      <c r="O152" s="74"/>
      <c r="P152" s="74"/>
      <c r="Q152" s="78"/>
    </row>
    <row r="153" spans="1:17" s="63" customFormat="1" ht="12.75">
      <c r="A153" s="80" t="s">
        <v>115</v>
      </c>
      <c r="B153" s="75">
        <v>255.5</v>
      </c>
      <c r="C153" s="75">
        <v>253.3</v>
      </c>
      <c r="D153" s="75">
        <v>256.3</v>
      </c>
      <c r="E153" s="75">
        <v>252.4</v>
      </c>
      <c r="F153" s="75">
        <v>260.7</v>
      </c>
      <c r="G153" s="75">
        <v>244.5</v>
      </c>
      <c r="H153" s="77">
        <v>220</v>
      </c>
      <c r="I153" s="75">
        <v>209.7</v>
      </c>
      <c r="J153" s="75">
        <v>225.9</v>
      </c>
      <c r="K153" s="77">
        <v>243</v>
      </c>
      <c r="L153" s="75">
        <v>238.9</v>
      </c>
      <c r="M153" s="75">
        <v>241.9</v>
      </c>
      <c r="N153" s="77"/>
      <c r="O153" s="77"/>
      <c r="P153" s="77"/>
      <c r="Q153" s="80"/>
    </row>
    <row r="154" spans="1:17" s="76" customFormat="1" ht="12.75">
      <c r="A154" s="78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4"/>
      <c r="O154" s="74"/>
      <c r="P154" s="74"/>
      <c r="Q154" s="78"/>
    </row>
    <row r="155" spans="1:17" s="76" customFormat="1" ht="12.75">
      <c r="A155" s="78" t="s">
        <v>131</v>
      </c>
      <c r="B155" s="73">
        <v>271.3</v>
      </c>
      <c r="C155" s="73">
        <v>269.9</v>
      </c>
      <c r="D155" s="73">
        <v>273.6</v>
      </c>
      <c r="E155" s="73">
        <v>268.4</v>
      </c>
      <c r="F155" s="74">
        <v>275</v>
      </c>
      <c r="G155" s="73">
        <v>258.3</v>
      </c>
      <c r="H155" s="73">
        <v>232.6</v>
      </c>
      <c r="I155" s="73">
        <v>222.1</v>
      </c>
      <c r="J155" s="73">
        <v>236.4</v>
      </c>
      <c r="K155" s="73">
        <v>257.5</v>
      </c>
      <c r="L155" s="73">
        <v>249.5</v>
      </c>
      <c r="M155" s="73">
        <v>255.8</v>
      </c>
      <c r="N155" s="74"/>
      <c r="O155" s="74"/>
      <c r="P155" s="74"/>
      <c r="Q155" s="78"/>
    </row>
    <row r="156" spans="1:17" s="76" customFormat="1" ht="12.75">
      <c r="A156" s="78" t="s">
        <v>112</v>
      </c>
      <c r="B156" s="73">
        <v>280.3</v>
      </c>
      <c r="C156" s="73">
        <v>278.5</v>
      </c>
      <c r="D156" s="73">
        <v>284.9</v>
      </c>
      <c r="E156" s="73">
        <v>276.3</v>
      </c>
      <c r="F156" s="73">
        <v>282.1</v>
      </c>
      <c r="G156" s="73">
        <v>266.7</v>
      </c>
      <c r="H156" s="74">
        <v>238</v>
      </c>
      <c r="I156" s="73">
        <v>226.9</v>
      </c>
      <c r="J156" s="73">
        <v>240.9</v>
      </c>
      <c r="K156" s="74">
        <v>265</v>
      </c>
      <c r="L156" s="73">
        <v>255.5</v>
      </c>
      <c r="M156" s="74">
        <v>263</v>
      </c>
      <c r="N156" s="74"/>
      <c r="O156" s="74"/>
      <c r="P156" s="77"/>
      <c r="Q156" s="78"/>
    </row>
    <row r="157" spans="1:17" s="76" customFormat="1" ht="12" customHeight="1">
      <c r="A157" s="78" t="s">
        <v>113</v>
      </c>
      <c r="B157" s="73">
        <v>281.3</v>
      </c>
      <c r="C157" s="73">
        <v>279.2</v>
      </c>
      <c r="D157" s="73">
        <v>285.6</v>
      </c>
      <c r="E157" s="73">
        <v>277.4</v>
      </c>
      <c r="F157" s="73">
        <v>282.3</v>
      </c>
      <c r="G157" s="73">
        <v>267.6</v>
      </c>
      <c r="H157" s="73">
        <v>239.5</v>
      </c>
      <c r="I157" s="73">
        <v>228.8</v>
      </c>
      <c r="J157" s="73">
        <v>242.6</v>
      </c>
      <c r="K157" s="74">
        <v>266</v>
      </c>
      <c r="L157" s="73">
        <v>256.4</v>
      </c>
      <c r="M157" s="74">
        <v>264</v>
      </c>
      <c r="N157" s="74"/>
      <c r="O157" s="74"/>
      <c r="P157" s="74"/>
      <c r="Q157" s="78"/>
    </row>
    <row r="158" spans="1:17" s="76" customFormat="1" ht="12.75">
      <c r="A158" s="78" t="s">
        <v>114</v>
      </c>
      <c r="B158" s="73">
        <v>289.5</v>
      </c>
      <c r="C158" s="73">
        <v>287.8</v>
      </c>
      <c r="D158" s="73">
        <v>294.1</v>
      </c>
      <c r="E158" s="73">
        <v>284.5</v>
      </c>
      <c r="F158" s="73">
        <v>288.8</v>
      </c>
      <c r="G158" s="73">
        <v>274.4</v>
      </c>
      <c r="H158" s="73">
        <v>244.8</v>
      </c>
      <c r="I158" s="73">
        <v>235.7</v>
      </c>
      <c r="J158" s="74">
        <v>246</v>
      </c>
      <c r="K158" s="73">
        <v>272.9</v>
      </c>
      <c r="L158" s="73">
        <v>259.4</v>
      </c>
      <c r="M158" s="73">
        <v>270.3</v>
      </c>
      <c r="N158" s="74"/>
      <c r="O158" s="74"/>
      <c r="P158" s="74"/>
      <c r="Q158" s="78"/>
    </row>
    <row r="159" spans="1:17" s="63" customFormat="1" ht="12.75">
      <c r="A159" s="80" t="s">
        <v>115</v>
      </c>
      <c r="B159" s="75">
        <v>280.6</v>
      </c>
      <c r="C159" s="75">
        <v>278.9</v>
      </c>
      <c r="D159" s="75">
        <v>284.5</v>
      </c>
      <c r="E159" s="75">
        <v>276.6</v>
      </c>
      <c r="F159" s="77">
        <v>282</v>
      </c>
      <c r="G159" s="75">
        <v>266.7</v>
      </c>
      <c r="H159" s="75">
        <v>238.7</v>
      </c>
      <c r="I159" s="75">
        <v>228.4</v>
      </c>
      <c r="J159" s="75">
        <v>241.4</v>
      </c>
      <c r="K159" s="75">
        <v>265.4</v>
      </c>
      <c r="L159" s="75">
        <v>255.2</v>
      </c>
      <c r="M159" s="75">
        <v>263.3</v>
      </c>
      <c r="N159" s="77"/>
      <c r="O159" s="77"/>
      <c r="P159" s="77"/>
      <c r="Q159" s="80"/>
    </row>
    <row r="160" spans="2:13" s="76" customFormat="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7" s="76" customFormat="1" ht="12.75">
      <c r="A161" s="78" t="s">
        <v>132</v>
      </c>
      <c r="B161" s="73">
        <v>292.6</v>
      </c>
      <c r="C161" s="73">
        <v>291.4</v>
      </c>
      <c r="D161" s="73">
        <v>298.3</v>
      </c>
      <c r="E161" s="73">
        <v>289.7</v>
      </c>
      <c r="F161" s="73">
        <v>291.4</v>
      </c>
      <c r="G161" s="73">
        <v>277.2</v>
      </c>
      <c r="H161" s="73">
        <v>246.5</v>
      </c>
      <c r="I161" s="73">
        <v>235.2</v>
      </c>
      <c r="J161" s="73">
        <v>249.7</v>
      </c>
      <c r="K161" s="73">
        <v>275.8</v>
      </c>
      <c r="L161" s="73">
        <v>261.4</v>
      </c>
      <c r="M161" s="73">
        <v>272.9</v>
      </c>
      <c r="N161" s="74"/>
      <c r="O161" s="74"/>
      <c r="P161" s="74"/>
      <c r="Q161" s="78"/>
    </row>
    <row r="162" spans="1:17" s="76" customFormat="1" ht="12.75">
      <c r="A162" s="78" t="s">
        <v>112</v>
      </c>
      <c r="B162" s="73">
        <v>297.3</v>
      </c>
      <c r="C162" s="73">
        <v>296.6</v>
      </c>
      <c r="D162" s="73">
        <v>306.1</v>
      </c>
      <c r="E162" s="73">
        <v>295.7</v>
      </c>
      <c r="F162" s="73">
        <v>296.1</v>
      </c>
      <c r="G162" s="73">
        <v>281.1</v>
      </c>
      <c r="H162" s="73">
        <v>247.3</v>
      </c>
      <c r="I162" s="73">
        <v>235.1</v>
      </c>
      <c r="J162" s="73">
        <v>252.8</v>
      </c>
      <c r="K162" s="73">
        <v>280.1</v>
      </c>
      <c r="L162" s="73">
        <v>261.8</v>
      </c>
      <c r="M162" s="73">
        <v>276.6</v>
      </c>
      <c r="N162" s="74"/>
      <c r="O162" s="74"/>
      <c r="P162" s="77"/>
      <c r="Q162" s="78"/>
    </row>
    <row r="163" spans="1:17" s="76" customFormat="1" ht="11.25" customHeight="1">
      <c r="A163" s="78" t="s">
        <v>113</v>
      </c>
      <c r="B163" s="73">
        <v>301.3</v>
      </c>
      <c r="C163" s="73">
        <v>301.5</v>
      </c>
      <c r="D163" s="73">
        <v>312.6</v>
      </c>
      <c r="E163" s="73">
        <v>300.1</v>
      </c>
      <c r="F163" s="73">
        <v>299.5</v>
      </c>
      <c r="G163" s="73">
        <v>284.4</v>
      </c>
      <c r="H163" s="73">
        <v>248.4</v>
      </c>
      <c r="I163" s="73">
        <v>236.3</v>
      </c>
      <c r="J163" s="74">
        <v>254</v>
      </c>
      <c r="K163" s="73">
        <v>283.7</v>
      </c>
      <c r="L163" s="73">
        <v>262.2</v>
      </c>
      <c r="M163" s="73">
        <v>279.7</v>
      </c>
      <c r="N163" s="74"/>
      <c r="O163" s="74"/>
      <c r="P163" s="74"/>
      <c r="Q163" s="78"/>
    </row>
    <row r="164" spans="1:17" s="76" customFormat="1" ht="12.75">
      <c r="A164" s="78" t="s">
        <v>114</v>
      </c>
      <c r="B164" s="73">
        <v>302.6</v>
      </c>
      <c r="C164" s="73">
        <v>302.5</v>
      </c>
      <c r="D164" s="73">
        <v>313.4</v>
      </c>
      <c r="E164" s="73">
        <v>301.1</v>
      </c>
      <c r="F164" s="73">
        <v>300.4</v>
      </c>
      <c r="G164" s="73">
        <v>285.5</v>
      </c>
      <c r="H164" s="73">
        <v>249.9</v>
      </c>
      <c r="I164" s="73">
        <v>238.7</v>
      </c>
      <c r="J164" s="73">
        <v>255.3</v>
      </c>
      <c r="K164" s="73">
        <v>284.9</v>
      </c>
      <c r="L164" s="73">
        <v>261.6</v>
      </c>
      <c r="M164" s="73">
        <v>280.5</v>
      </c>
      <c r="N164" s="74"/>
      <c r="O164" s="74"/>
      <c r="P164" s="74"/>
      <c r="Q164" s="78"/>
    </row>
    <row r="165" spans="1:17" s="63" customFormat="1" ht="12.75">
      <c r="A165" s="80" t="s">
        <v>115</v>
      </c>
      <c r="B165" s="75">
        <v>298.4</v>
      </c>
      <c r="C165" s="77">
        <v>298</v>
      </c>
      <c r="D165" s="75">
        <v>307.6</v>
      </c>
      <c r="E165" s="75">
        <v>296.7</v>
      </c>
      <c r="F165" s="75">
        <v>296.8</v>
      </c>
      <c r="G165" s="77">
        <v>282</v>
      </c>
      <c r="H165" s="77">
        <v>248</v>
      </c>
      <c r="I165" s="75">
        <v>236.3</v>
      </c>
      <c r="J165" s="75">
        <v>252.9</v>
      </c>
      <c r="K165" s="75">
        <v>281.1</v>
      </c>
      <c r="L165" s="75">
        <v>261.8</v>
      </c>
      <c r="M165" s="75">
        <v>277.4</v>
      </c>
      <c r="N165" s="77"/>
      <c r="O165" s="77"/>
      <c r="P165" s="77"/>
      <c r="Q165" s="80"/>
    </row>
    <row r="166" spans="1:17" s="76" customFormat="1" ht="12.75">
      <c r="A166" s="78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4"/>
      <c r="O166" s="74"/>
      <c r="P166" s="74"/>
      <c r="Q166" s="78"/>
    </row>
    <row r="167" spans="1:17" s="76" customFormat="1" ht="12.75">
      <c r="A167" s="78" t="s">
        <v>133</v>
      </c>
      <c r="B167" s="73">
        <v>305.5</v>
      </c>
      <c r="C167" s="73">
        <v>306.3</v>
      </c>
      <c r="D167" s="73">
        <v>316.7</v>
      </c>
      <c r="E167" s="73">
        <v>304.7</v>
      </c>
      <c r="F167" s="73">
        <v>303.4</v>
      </c>
      <c r="G167" s="73">
        <v>287.7</v>
      </c>
      <c r="H167" s="73">
        <v>250.3</v>
      </c>
      <c r="I167" s="73">
        <v>239.9</v>
      </c>
      <c r="J167" s="73">
        <v>257.7</v>
      </c>
      <c r="K167" s="73">
        <v>287.6</v>
      </c>
      <c r="L167" s="73">
        <v>259.4</v>
      </c>
      <c r="M167" s="73">
        <v>282.4</v>
      </c>
      <c r="N167" s="74"/>
      <c r="O167" s="74"/>
      <c r="P167" s="74"/>
      <c r="Q167" s="78"/>
    </row>
    <row r="168" spans="1:17" s="76" customFormat="1" ht="12.75">
      <c r="A168" s="78" t="s">
        <v>112</v>
      </c>
      <c r="B168" s="73">
        <v>306.6</v>
      </c>
      <c r="C168" s="73">
        <v>307.6</v>
      </c>
      <c r="D168" s="73">
        <v>317.4</v>
      </c>
      <c r="E168" s="73">
        <v>305.6</v>
      </c>
      <c r="F168" s="73">
        <v>304.8</v>
      </c>
      <c r="G168" s="73">
        <v>288.1</v>
      </c>
      <c r="H168" s="73">
        <v>248.9</v>
      </c>
      <c r="I168" s="73">
        <v>239.7</v>
      </c>
      <c r="J168" s="73">
        <v>259.5</v>
      </c>
      <c r="K168" s="73">
        <v>288.2</v>
      </c>
      <c r="L168" s="73">
        <v>256.6</v>
      </c>
      <c r="M168" s="73">
        <v>282.5</v>
      </c>
      <c r="N168" s="74"/>
      <c r="O168" s="74"/>
      <c r="P168" s="77"/>
      <c r="Q168" s="78"/>
    </row>
    <row r="169" spans="1:16" s="76" customFormat="1" ht="11.25" customHeight="1">
      <c r="A169" s="78" t="s">
        <v>113</v>
      </c>
      <c r="B169" s="73">
        <v>307.7</v>
      </c>
      <c r="C169" s="74">
        <v>309</v>
      </c>
      <c r="D169" s="73">
        <v>318.8</v>
      </c>
      <c r="E169" s="73">
        <v>305.1</v>
      </c>
      <c r="F169" s="73">
        <v>307.6</v>
      </c>
      <c r="G169" s="73">
        <v>288.8</v>
      </c>
      <c r="H169" s="73">
        <v>248.4</v>
      </c>
      <c r="I169" s="74">
        <v>239</v>
      </c>
      <c r="J169" s="73">
        <v>259.9</v>
      </c>
      <c r="K169" s="73">
        <v>289.1</v>
      </c>
      <c r="L169" s="73">
        <v>257.2</v>
      </c>
      <c r="M169" s="73">
        <v>283.3</v>
      </c>
      <c r="N169" s="82"/>
      <c r="O169" s="82"/>
      <c r="P169" s="82"/>
    </row>
    <row r="170" spans="1:16" s="76" customFormat="1" ht="12.75">
      <c r="A170" s="78" t="s">
        <v>114</v>
      </c>
      <c r="B170" s="73">
        <v>309.1</v>
      </c>
      <c r="C170" s="73">
        <v>310.7</v>
      </c>
      <c r="D170" s="73">
        <v>319.7</v>
      </c>
      <c r="E170" s="73">
        <v>305.9</v>
      </c>
      <c r="F170" s="74">
        <v>309</v>
      </c>
      <c r="G170" s="74">
        <v>290</v>
      </c>
      <c r="H170" s="73">
        <v>249.9</v>
      </c>
      <c r="I170" s="73">
        <v>241.6</v>
      </c>
      <c r="J170" s="73">
        <v>261.3</v>
      </c>
      <c r="K170" s="73">
        <v>290.4</v>
      </c>
      <c r="L170" s="73">
        <v>255.5</v>
      </c>
      <c r="M170" s="73">
        <v>284.2</v>
      </c>
      <c r="N170" s="74"/>
      <c r="O170" s="74"/>
      <c r="P170" s="73"/>
    </row>
    <row r="171" spans="1:16" s="63" customFormat="1" ht="12.75">
      <c r="A171" s="80" t="s">
        <v>128</v>
      </c>
      <c r="B171" s="75">
        <v>307.2</v>
      </c>
      <c r="C171" s="75">
        <v>308.4</v>
      </c>
      <c r="D171" s="75">
        <v>318.1</v>
      </c>
      <c r="E171" s="75">
        <v>305.3</v>
      </c>
      <c r="F171" s="75">
        <v>306.2</v>
      </c>
      <c r="G171" s="75">
        <v>288.6</v>
      </c>
      <c r="H171" s="75">
        <v>249.4</v>
      </c>
      <c r="I171" s="75">
        <v>240.1</v>
      </c>
      <c r="J171" s="75">
        <v>259.6</v>
      </c>
      <c r="K171" s="75">
        <v>288.8</v>
      </c>
      <c r="L171" s="75">
        <v>257.2</v>
      </c>
      <c r="M171" s="75">
        <v>283.1</v>
      </c>
      <c r="N171" s="77"/>
      <c r="O171" s="77"/>
      <c r="P171" s="75"/>
    </row>
    <row r="172" spans="1:16" s="76" customFormat="1" ht="12.75">
      <c r="A172" s="78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4"/>
      <c r="O172" s="74"/>
      <c r="P172" s="73"/>
    </row>
    <row r="173" spans="1:16" s="76" customFormat="1" ht="12.75">
      <c r="A173" s="78" t="s">
        <v>134</v>
      </c>
      <c r="B173" s="73">
        <v>311.3</v>
      </c>
      <c r="C173" s="73">
        <v>312.8</v>
      </c>
      <c r="D173" s="73">
        <v>321.5</v>
      </c>
      <c r="E173" s="73">
        <v>308.8</v>
      </c>
      <c r="F173" s="73">
        <v>311.1</v>
      </c>
      <c r="G173" s="73">
        <v>291.9</v>
      </c>
      <c r="H173" s="73">
        <v>251.8</v>
      </c>
      <c r="I173" s="73">
        <v>245.6</v>
      </c>
      <c r="J173" s="73">
        <v>263.9</v>
      </c>
      <c r="K173" s="74">
        <v>293</v>
      </c>
      <c r="L173" s="73">
        <v>257.1</v>
      </c>
      <c r="M173" s="75">
        <v>286.5</v>
      </c>
      <c r="O173" s="74"/>
      <c r="P173" s="73"/>
    </row>
    <row r="174" spans="1:19" s="76" customFormat="1" ht="12.75">
      <c r="A174" s="78" t="s">
        <v>112</v>
      </c>
      <c r="B174" s="73">
        <v>312.1</v>
      </c>
      <c r="C174" s="73">
        <v>313.5</v>
      </c>
      <c r="D174" s="74">
        <v>322</v>
      </c>
      <c r="E174" s="73">
        <v>309.6</v>
      </c>
      <c r="F174" s="73">
        <v>311.7</v>
      </c>
      <c r="G174" s="73">
        <v>292.8</v>
      </c>
      <c r="H174" s="73">
        <v>251.8</v>
      </c>
      <c r="I174" s="73">
        <v>246.9</v>
      </c>
      <c r="J174" s="73">
        <v>265.1</v>
      </c>
      <c r="K174" s="73">
        <v>293.7</v>
      </c>
      <c r="L174" s="73">
        <v>257.1</v>
      </c>
      <c r="M174" s="75">
        <v>287.2</v>
      </c>
      <c r="O174" s="74"/>
      <c r="P174" s="75"/>
      <c r="S174" s="76" t="s">
        <v>135</v>
      </c>
    </row>
    <row r="175" spans="1:19" s="76" customFormat="1" ht="12" customHeight="1">
      <c r="A175" s="78" t="s">
        <v>113</v>
      </c>
      <c r="B175" s="73">
        <v>312.2</v>
      </c>
      <c r="C175" s="73">
        <v>313.8</v>
      </c>
      <c r="D175" s="73">
        <v>322.1</v>
      </c>
      <c r="E175" s="73">
        <v>309.8</v>
      </c>
      <c r="F175" s="73">
        <v>311.9</v>
      </c>
      <c r="G175" s="73">
        <v>292.8</v>
      </c>
      <c r="H175" s="73">
        <v>251.9</v>
      </c>
      <c r="I175" s="73">
        <v>246.5</v>
      </c>
      <c r="J175" s="73">
        <v>264.5</v>
      </c>
      <c r="K175" s="73">
        <v>293.8</v>
      </c>
      <c r="L175" s="73">
        <v>256.9</v>
      </c>
      <c r="M175" s="75">
        <v>287.2</v>
      </c>
      <c r="O175" s="74"/>
      <c r="P175" s="73"/>
      <c r="S175" s="76" t="s">
        <v>7</v>
      </c>
    </row>
    <row r="176" spans="1:16" s="76" customFormat="1" ht="12.75">
      <c r="A176" s="78" t="s">
        <v>114</v>
      </c>
      <c r="B176" s="73">
        <v>313.6</v>
      </c>
      <c r="C176" s="73">
        <v>315.7</v>
      </c>
      <c r="D176" s="73">
        <v>322.7</v>
      </c>
      <c r="E176" s="73">
        <v>310.9</v>
      </c>
      <c r="F176" s="74">
        <v>313</v>
      </c>
      <c r="G176" s="73">
        <v>293.9</v>
      </c>
      <c r="H176" s="73">
        <v>252.9</v>
      </c>
      <c r="I176" s="73">
        <v>246.9</v>
      </c>
      <c r="J176" s="73">
        <v>264.9</v>
      </c>
      <c r="K176" s="73">
        <v>294.7</v>
      </c>
      <c r="L176" s="73">
        <v>258.2</v>
      </c>
      <c r="M176" s="75">
        <v>288.1</v>
      </c>
      <c r="O176" s="74"/>
      <c r="P176" s="73"/>
    </row>
    <row r="177" spans="1:16" s="76" customFormat="1" ht="12.75">
      <c r="A177" s="80" t="s">
        <v>115</v>
      </c>
      <c r="B177" s="75">
        <v>312.3</v>
      </c>
      <c r="C177" s="75">
        <v>313.9</v>
      </c>
      <c r="D177" s="75">
        <v>322.1</v>
      </c>
      <c r="E177" s="75">
        <v>309.8</v>
      </c>
      <c r="F177" s="75">
        <v>311.9</v>
      </c>
      <c r="G177" s="75">
        <v>292.9</v>
      </c>
      <c r="H177" s="75">
        <v>252.1</v>
      </c>
      <c r="I177" s="75">
        <v>246.5</v>
      </c>
      <c r="J177" s="75">
        <v>264.6</v>
      </c>
      <c r="K177" s="75">
        <v>293.8</v>
      </c>
      <c r="L177" s="75">
        <v>257.3</v>
      </c>
      <c r="M177" s="75">
        <v>287.2</v>
      </c>
      <c r="N177" s="74"/>
      <c r="O177" s="74"/>
      <c r="P177" s="73"/>
    </row>
    <row r="178" spans="1:16" s="76" customFormat="1" ht="12.75">
      <c r="A178" s="78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5"/>
      <c r="N178" s="74"/>
      <c r="O178" s="74"/>
      <c r="P178" s="73"/>
    </row>
    <row r="179" spans="1:16" s="76" customFormat="1" ht="12.75">
      <c r="A179" s="78" t="s">
        <v>136</v>
      </c>
      <c r="B179" s="73">
        <v>317.6</v>
      </c>
      <c r="C179" s="73">
        <v>320.1</v>
      </c>
      <c r="D179" s="73">
        <v>327.1</v>
      </c>
      <c r="E179" s="73">
        <v>314.4</v>
      </c>
      <c r="F179" s="73">
        <v>316.5</v>
      </c>
      <c r="G179" s="73">
        <v>297.4</v>
      </c>
      <c r="H179" s="73">
        <v>255.4</v>
      </c>
      <c r="I179" s="73">
        <v>248.9</v>
      </c>
      <c r="J179" s="74">
        <v>265</v>
      </c>
      <c r="K179" s="73">
        <v>297.9</v>
      </c>
      <c r="L179" s="73">
        <v>260.3</v>
      </c>
      <c r="M179" s="75">
        <v>291.1</v>
      </c>
      <c r="O179" s="74"/>
      <c r="P179" s="73"/>
    </row>
    <row r="180" spans="1:16" s="76" customFormat="1" ht="12.75">
      <c r="A180" s="78" t="s">
        <v>112</v>
      </c>
      <c r="B180" s="73">
        <v>317.7</v>
      </c>
      <c r="C180" s="73">
        <v>320.4</v>
      </c>
      <c r="D180" s="73">
        <v>327.6</v>
      </c>
      <c r="E180" s="73">
        <v>315.3</v>
      </c>
      <c r="F180" s="73">
        <v>316.9</v>
      </c>
      <c r="G180" s="73">
        <v>297.6</v>
      </c>
      <c r="H180" s="73">
        <v>255.5</v>
      </c>
      <c r="I180" s="73">
        <v>250.4</v>
      </c>
      <c r="J180" s="73">
        <v>266.7</v>
      </c>
      <c r="K180" s="73">
        <v>298.7</v>
      </c>
      <c r="L180" s="73">
        <v>260.8</v>
      </c>
      <c r="M180" s="75">
        <v>291.8</v>
      </c>
      <c r="O180" s="74"/>
      <c r="P180" s="75"/>
    </row>
    <row r="181" spans="1:16" s="76" customFormat="1" ht="11.25" customHeight="1">
      <c r="A181" s="78" t="s">
        <v>113</v>
      </c>
      <c r="B181" s="73">
        <v>318.3</v>
      </c>
      <c r="C181" s="73">
        <v>320.9</v>
      </c>
      <c r="D181" s="74">
        <v>328</v>
      </c>
      <c r="E181" s="73">
        <v>316.2</v>
      </c>
      <c r="F181" s="73">
        <v>317.5</v>
      </c>
      <c r="G181" s="73">
        <v>298.2</v>
      </c>
      <c r="H181" s="73">
        <v>256.2</v>
      </c>
      <c r="I181" s="73">
        <v>251.6</v>
      </c>
      <c r="J181" s="73">
        <v>268.6</v>
      </c>
      <c r="K181" s="73">
        <v>299.4</v>
      </c>
      <c r="L181" s="73">
        <v>262.9</v>
      </c>
      <c r="M181" s="75">
        <v>292.8</v>
      </c>
      <c r="O181" s="74"/>
      <c r="P181" s="73"/>
    </row>
    <row r="182" spans="1:16" s="76" customFormat="1" ht="12.75">
      <c r="A182" s="78" t="s">
        <v>114</v>
      </c>
      <c r="B182" s="73">
        <v>319.1</v>
      </c>
      <c r="C182" s="73">
        <v>321.6</v>
      </c>
      <c r="D182" s="73">
        <v>328.5</v>
      </c>
      <c r="E182" s="74">
        <v>317</v>
      </c>
      <c r="F182" s="73">
        <v>318.3</v>
      </c>
      <c r="G182" s="73">
        <v>298.7</v>
      </c>
      <c r="H182" s="73">
        <v>257.6</v>
      </c>
      <c r="I182" s="73">
        <v>251.9</v>
      </c>
      <c r="J182" s="73">
        <v>268.8</v>
      </c>
      <c r="K182" s="74">
        <v>300</v>
      </c>
      <c r="L182" s="73">
        <v>263.8</v>
      </c>
      <c r="M182" s="75">
        <v>293.5</v>
      </c>
      <c r="N182" s="74"/>
      <c r="O182" s="74"/>
      <c r="P182" s="73"/>
    </row>
    <row r="183" spans="1:16" s="76" customFormat="1" ht="12.75">
      <c r="A183" s="80" t="s">
        <v>115</v>
      </c>
      <c r="B183" s="75">
        <v>318.2</v>
      </c>
      <c r="C183" s="75">
        <v>320.7</v>
      </c>
      <c r="D183" s="75">
        <v>327.8</v>
      </c>
      <c r="E183" s="75">
        <v>315.7</v>
      </c>
      <c r="F183" s="75">
        <v>317.3</v>
      </c>
      <c r="G183" s="77">
        <v>298</v>
      </c>
      <c r="H183" s="75">
        <v>256.2</v>
      </c>
      <c r="I183" s="75">
        <v>250.7</v>
      </c>
      <c r="J183" s="75">
        <v>267.3</v>
      </c>
      <c r="K183" s="77">
        <v>299</v>
      </c>
      <c r="L183" s="77">
        <v>262</v>
      </c>
      <c r="M183" s="75">
        <v>292.3</v>
      </c>
      <c r="O183" s="74"/>
      <c r="P183" s="73"/>
    </row>
    <row r="184" spans="1:16" s="76" customFormat="1" ht="12.75">
      <c r="A184" s="78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5"/>
      <c r="N184" s="74"/>
      <c r="O184" s="74"/>
      <c r="P184" s="73"/>
    </row>
    <row r="185" spans="1:16" s="76" customFormat="1" ht="12.75">
      <c r="A185" s="78" t="s">
        <v>137</v>
      </c>
      <c r="B185" s="73">
        <v>324.2</v>
      </c>
      <c r="C185" s="74">
        <v>328</v>
      </c>
      <c r="D185" s="73">
        <v>333.6</v>
      </c>
      <c r="E185" s="73">
        <v>321.7</v>
      </c>
      <c r="F185" s="73">
        <v>322.6</v>
      </c>
      <c r="G185" s="73">
        <v>302.7</v>
      </c>
      <c r="H185" s="73">
        <v>262.4</v>
      </c>
      <c r="I185" s="73">
        <v>256.7</v>
      </c>
      <c r="J185" s="73">
        <v>269.5</v>
      </c>
      <c r="K185" s="73">
        <v>304.5</v>
      </c>
      <c r="L185" s="73">
        <v>266.2</v>
      </c>
      <c r="M185" s="75">
        <v>297.6</v>
      </c>
      <c r="N185" s="74"/>
      <c r="O185" s="74"/>
      <c r="P185" s="73"/>
    </row>
    <row r="186" spans="1:16" s="76" customFormat="1" ht="12.75">
      <c r="A186" s="78" t="s">
        <v>112</v>
      </c>
      <c r="B186" s="73">
        <v>328.5</v>
      </c>
      <c r="C186" s="74">
        <v>334</v>
      </c>
      <c r="D186" s="73">
        <v>338.8</v>
      </c>
      <c r="E186" s="74">
        <v>326</v>
      </c>
      <c r="F186" s="73">
        <v>326.7</v>
      </c>
      <c r="G186" s="73">
        <v>306.4</v>
      </c>
      <c r="H186" s="73">
        <v>263.4</v>
      </c>
      <c r="I186" s="73">
        <v>259.1</v>
      </c>
      <c r="J186" s="73">
        <v>271.5</v>
      </c>
      <c r="K186" s="73">
        <v>308.4</v>
      </c>
      <c r="L186" s="73">
        <v>265.8</v>
      </c>
      <c r="M186" s="75">
        <v>300.7</v>
      </c>
      <c r="O186" s="73"/>
      <c r="P186" s="75"/>
    </row>
    <row r="187" spans="1:13" s="76" customFormat="1" ht="12.75">
      <c r="A187" s="78" t="s">
        <v>113</v>
      </c>
      <c r="B187" s="74">
        <v>331</v>
      </c>
      <c r="C187" s="73">
        <v>337.1</v>
      </c>
      <c r="D187" s="73">
        <v>341.7</v>
      </c>
      <c r="E187" s="73">
        <v>328.2</v>
      </c>
      <c r="F187" s="73">
        <v>328.9</v>
      </c>
      <c r="G187" s="73">
        <v>308.4</v>
      </c>
      <c r="H187" s="73">
        <v>264.2</v>
      </c>
      <c r="I187" s="73">
        <v>259.4</v>
      </c>
      <c r="J187" s="73">
        <v>272.2</v>
      </c>
      <c r="K187" s="73">
        <v>310.3</v>
      </c>
      <c r="L187" s="73">
        <v>265.6</v>
      </c>
      <c r="M187" s="75">
        <v>302.3</v>
      </c>
    </row>
    <row r="188" spans="1:13" s="76" customFormat="1" ht="11.25" customHeight="1">
      <c r="A188" s="78" t="s">
        <v>114</v>
      </c>
      <c r="B188" s="73">
        <v>336.1</v>
      </c>
      <c r="C188" s="73">
        <v>343.5</v>
      </c>
      <c r="D188" s="73">
        <v>347.1</v>
      </c>
      <c r="E188" s="73">
        <v>332.5</v>
      </c>
      <c r="F188" s="73">
        <v>333.4</v>
      </c>
      <c r="G188" s="73">
        <v>312.3</v>
      </c>
      <c r="H188" s="73">
        <v>266.2</v>
      </c>
      <c r="I188" s="73">
        <v>261.7</v>
      </c>
      <c r="J188" s="74">
        <v>273</v>
      </c>
      <c r="K188" s="73">
        <v>314.2</v>
      </c>
      <c r="L188" s="73">
        <v>265.5</v>
      </c>
      <c r="M188" s="75">
        <v>305.6</v>
      </c>
    </row>
    <row r="189" spans="1:13" s="76" customFormat="1" ht="11.25" customHeight="1">
      <c r="A189" s="80" t="s">
        <v>115</v>
      </c>
      <c r="B189" s="77">
        <v>330</v>
      </c>
      <c r="C189" s="75">
        <v>335.7</v>
      </c>
      <c r="D189" s="75">
        <v>340.3</v>
      </c>
      <c r="E189" s="75">
        <v>327.1</v>
      </c>
      <c r="F189" s="75">
        <v>327.9</v>
      </c>
      <c r="G189" s="75">
        <v>307.5</v>
      </c>
      <c r="H189" s="77">
        <v>264</v>
      </c>
      <c r="I189" s="75">
        <v>259.3</v>
      </c>
      <c r="J189" s="75">
        <v>271.6</v>
      </c>
      <c r="K189" s="75">
        <v>309.4</v>
      </c>
      <c r="L189" s="75">
        <v>265.8</v>
      </c>
      <c r="M189" s="75">
        <v>301.5</v>
      </c>
    </row>
    <row r="190" spans="1:16" s="76" customFormat="1" ht="12.75">
      <c r="A190" s="78"/>
      <c r="B190" s="73"/>
      <c r="C190" s="73"/>
      <c r="D190" s="73"/>
      <c r="E190" s="73"/>
      <c r="F190" s="73"/>
      <c r="G190" s="75"/>
      <c r="H190" s="73"/>
      <c r="I190" s="73"/>
      <c r="J190" s="73"/>
      <c r="K190" s="73"/>
      <c r="L190" s="73"/>
      <c r="M190" s="75"/>
      <c r="N190" s="78"/>
      <c r="O190" s="78"/>
      <c r="P190" s="78"/>
    </row>
    <row r="191" spans="1:16" s="76" customFormat="1" ht="12.75">
      <c r="A191" s="78" t="s">
        <v>138</v>
      </c>
      <c r="B191" s="73">
        <v>336.1</v>
      </c>
      <c r="C191" s="73">
        <v>343.2</v>
      </c>
      <c r="D191" s="73">
        <v>347.1</v>
      </c>
      <c r="E191" s="73">
        <v>332.5</v>
      </c>
      <c r="F191" s="73">
        <v>333.6</v>
      </c>
      <c r="G191" s="73">
        <v>311.9</v>
      </c>
      <c r="H191" s="73">
        <v>265.1</v>
      </c>
      <c r="I191" s="73">
        <v>263.5</v>
      </c>
      <c r="J191" s="73">
        <v>274.2</v>
      </c>
      <c r="K191" s="73">
        <v>314.5</v>
      </c>
      <c r="L191" s="74">
        <v>263</v>
      </c>
      <c r="M191" s="75">
        <v>305.4</v>
      </c>
      <c r="N191" s="78"/>
      <c r="O191" s="78"/>
      <c r="P191" s="80"/>
    </row>
    <row r="192" spans="1:16" s="76" customFormat="1" ht="12.75">
      <c r="A192" s="78" t="s">
        <v>112</v>
      </c>
      <c r="B192" s="73">
        <v>336.9</v>
      </c>
      <c r="C192" s="73">
        <v>343.8</v>
      </c>
      <c r="D192" s="74">
        <v>348</v>
      </c>
      <c r="E192" s="73">
        <v>333.4</v>
      </c>
      <c r="F192" s="73">
        <v>334.5</v>
      </c>
      <c r="G192" s="73">
        <v>312.7</v>
      </c>
      <c r="H192" s="73">
        <v>265.7</v>
      </c>
      <c r="I192" s="73">
        <v>264.8</v>
      </c>
      <c r="J192" s="73">
        <v>275.2</v>
      </c>
      <c r="K192" s="73">
        <v>315.4</v>
      </c>
      <c r="L192" s="73">
        <v>263.7</v>
      </c>
      <c r="M192" s="75">
        <v>306.3</v>
      </c>
      <c r="N192" s="78"/>
      <c r="O192" s="78"/>
      <c r="P192" s="80"/>
    </row>
    <row r="193" spans="1:16" s="76" customFormat="1" ht="12.75">
      <c r="A193" s="78" t="s">
        <v>113</v>
      </c>
      <c r="B193" s="73">
        <v>337.1</v>
      </c>
      <c r="C193" s="73"/>
      <c r="D193" s="73">
        <v>348.9</v>
      </c>
      <c r="E193" s="73">
        <v>333.9</v>
      </c>
      <c r="F193" s="73">
        <v>335.2</v>
      </c>
      <c r="G193" s="74">
        <v>313.63241999999997</v>
      </c>
      <c r="H193" s="73"/>
      <c r="I193" s="74">
        <v>264.26997</v>
      </c>
      <c r="J193" s="73"/>
      <c r="K193" s="73"/>
      <c r="L193" s="73"/>
      <c r="M193" s="75">
        <v>306.2</v>
      </c>
      <c r="N193" s="78"/>
      <c r="O193" s="78"/>
      <c r="P193" s="78"/>
    </row>
    <row r="194" spans="1:13" s="76" customFormat="1" ht="12.75">
      <c r="A194" s="78" t="s">
        <v>114</v>
      </c>
      <c r="B194" s="73">
        <v>340.9</v>
      </c>
      <c r="C194" s="73"/>
      <c r="D194" s="73">
        <v>354.5</v>
      </c>
      <c r="E194" s="73">
        <v>338.5</v>
      </c>
      <c r="F194" s="73">
        <v>340.3</v>
      </c>
      <c r="G194" s="74">
        <v>317.35506</v>
      </c>
      <c r="H194" s="79"/>
      <c r="I194" s="74">
        <v>264.26997</v>
      </c>
      <c r="J194" s="79"/>
      <c r="K194" s="79"/>
      <c r="L194" s="79"/>
      <c r="M194" s="75">
        <v>309.7</v>
      </c>
    </row>
    <row r="195" spans="1:16" s="76" customFormat="1" ht="12.75">
      <c r="A195" s="80" t="s">
        <v>115</v>
      </c>
      <c r="B195" s="75">
        <v>337.7</v>
      </c>
      <c r="C195" s="75"/>
      <c r="D195" s="75">
        <v>349.6</v>
      </c>
      <c r="E195" s="75">
        <v>334.6</v>
      </c>
      <c r="F195" s="75">
        <v>335.9</v>
      </c>
      <c r="G195" s="77">
        <v>313.94264</v>
      </c>
      <c r="H195" s="77"/>
      <c r="I195" s="77">
        <v>264.53664000000003</v>
      </c>
      <c r="J195" s="77"/>
      <c r="K195" s="77"/>
      <c r="L195" s="77"/>
      <c r="M195" s="75">
        <v>306.9</v>
      </c>
      <c r="O195" s="74"/>
      <c r="P195" s="74"/>
    </row>
    <row r="196" spans="1:16" s="76" customFormat="1" ht="12.75">
      <c r="A196" s="78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7"/>
      <c r="M196" s="77"/>
      <c r="N196" s="74"/>
      <c r="O196" s="74"/>
      <c r="P196" s="74"/>
    </row>
    <row r="197" spans="1:16" s="76" customFormat="1" ht="12.75">
      <c r="A197" s="78" t="s">
        <v>139</v>
      </c>
      <c r="B197" s="74">
        <v>337.6</v>
      </c>
      <c r="C197" s="74"/>
      <c r="D197" s="74">
        <v>354.4</v>
      </c>
      <c r="E197" s="74">
        <v>336.6</v>
      </c>
      <c r="F197" s="74">
        <v>335.9</v>
      </c>
      <c r="G197" s="74">
        <v>313.94264</v>
      </c>
      <c r="H197" s="74"/>
      <c r="I197" s="74">
        <v>262.66995000000003</v>
      </c>
      <c r="J197" s="74"/>
      <c r="K197" s="74"/>
      <c r="L197" s="77"/>
      <c r="M197" s="77">
        <v>309.2</v>
      </c>
      <c r="N197" s="74"/>
      <c r="O197" s="74"/>
      <c r="P197" s="74"/>
    </row>
    <row r="198" spans="1:16" s="76" customFormat="1" ht="12.75">
      <c r="A198" s="78" t="s">
        <v>112</v>
      </c>
      <c r="B198" s="74">
        <v>338.8</v>
      </c>
      <c r="C198" s="74"/>
      <c r="D198" s="74">
        <v>355.5</v>
      </c>
      <c r="E198" s="74">
        <v>338.1</v>
      </c>
      <c r="F198" s="74">
        <v>337</v>
      </c>
      <c r="G198" s="74">
        <v>314.8733</v>
      </c>
      <c r="H198" s="74"/>
      <c r="I198" s="74">
        <v>264.53664000000003</v>
      </c>
      <c r="J198" s="74"/>
      <c r="K198" s="74"/>
      <c r="L198" s="77"/>
      <c r="M198" s="77">
        <v>310.2</v>
      </c>
      <c r="N198" s="74"/>
      <c r="O198" s="74"/>
      <c r="P198" s="74"/>
    </row>
    <row r="199" spans="1:16" s="76" customFormat="1" ht="12.75">
      <c r="A199" s="78" t="s">
        <v>113</v>
      </c>
      <c r="B199" s="74">
        <v>339.7</v>
      </c>
      <c r="C199" s="74"/>
      <c r="D199" s="74">
        <v>356.5</v>
      </c>
      <c r="E199" s="74">
        <v>338.9</v>
      </c>
      <c r="F199" s="74">
        <v>337.9</v>
      </c>
      <c r="G199" s="74">
        <v>315.49374</v>
      </c>
      <c r="H199" s="74"/>
      <c r="I199" s="74">
        <v>265.86999000000003</v>
      </c>
      <c r="J199" s="74"/>
      <c r="K199" s="74"/>
      <c r="L199" s="77"/>
      <c r="M199" s="77">
        <v>311.1</v>
      </c>
      <c r="N199" s="74"/>
      <c r="O199" s="74"/>
      <c r="P199" s="77"/>
    </row>
    <row r="200" spans="1:16" s="76" customFormat="1" ht="12.75">
      <c r="A200" s="78" t="s">
        <v>114</v>
      </c>
      <c r="B200" s="74">
        <v>340.7</v>
      </c>
      <c r="C200" s="74"/>
      <c r="D200" s="74">
        <v>357.3</v>
      </c>
      <c r="E200" s="74">
        <v>339.8</v>
      </c>
      <c r="F200" s="74">
        <v>338.8</v>
      </c>
      <c r="G200" s="74">
        <v>315.80395999999996</v>
      </c>
      <c r="H200" s="74"/>
      <c r="I200" s="74">
        <v>266.93667</v>
      </c>
      <c r="J200" s="74"/>
      <c r="K200" s="74"/>
      <c r="L200" s="77"/>
      <c r="M200" s="77">
        <v>312</v>
      </c>
      <c r="N200" s="74"/>
      <c r="O200" s="74"/>
      <c r="P200" s="74"/>
    </row>
    <row r="201" spans="1:16" s="76" customFormat="1" ht="12.75">
      <c r="A201" s="80" t="s">
        <v>115</v>
      </c>
      <c r="B201" s="77">
        <v>339.2</v>
      </c>
      <c r="C201" s="77"/>
      <c r="D201" s="77">
        <v>355.9</v>
      </c>
      <c r="E201" s="77">
        <v>338.3</v>
      </c>
      <c r="F201" s="77">
        <v>337.4</v>
      </c>
      <c r="G201" s="77">
        <v>315.18352</v>
      </c>
      <c r="H201" s="77"/>
      <c r="I201" s="77">
        <v>265.06998000000004</v>
      </c>
      <c r="J201" s="74"/>
      <c r="K201" s="74"/>
      <c r="L201" s="77"/>
      <c r="M201" s="77">
        <v>310.6</v>
      </c>
      <c r="N201" s="74"/>
      <c r="O201" s="74"/>
      <c r="P201" s="74"/>
    </row>
    <row r="202" spans="1:16" s="76" customFormat="1" ht="12.75">
      <c r="A202" s="80"/>
      <c r="B202" s="77"/>
      <c r="C202" s="77"/>
      <c r="D202" s="77"/>
      <c r="E202" s="77"/>
      <c r="F202" s="77"/>
      <c r="G202" s="77"/>
      <c r="H202" s="77"/>
      <c r="I202" s="77"/>
      <c r="J202" s="74"/>
      <c r="K202" s="74"/>
      <c r="L202" s="77"/>
      <c r="M202" s="77"/>
      <c r="N202" s="74"/>
      <c r="O202" s="74"/>
      <c r="P202" s="74"/>
    </row>
    <row r="203" spans="1:16" s="76" customFormat="1" ht="12.75">
      <c r="A203" s="78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7"/>
      <c r="M203" s="74"/>
      <c r="N203" s="74"/>
      <c r="O203" s="74"/>
      <c r="P203" s="74"/>
    </row>
    <row r="204" spans="1:13" s="76" customFormat="1" ht="12.75">
      <c r="A204" s="76" t="s">
        <v>83</v>
      </c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</row>
    <row r="205" spans="2:13" s="76" customFormat="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</row>
    <row r="206" spans="2:13" s="66" customFormat="1" ht="10.5" customHeight="1">
      <c r="B206" s="71" t="s">
        <v>84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</row>
    <row r="207" spans="2:13" s="66" customFormat="1" ht="10.5" customHeight="1">
      <c r="B207" s="70" t="s">
        <v>86</v>
      </c>
      <c r="C207" s="70" t="s">
        <v>87</v>
      </c>
      <c r="D207" s="70" t="s">
        <v>88</v>
      </c>
      <c r="E207" s="70" t="s">
        <v>89</v>
      </c>
      <c r="F207" s="70" t="s">
        <v>90</v>
      </c>
      <c r="G207" s="70" t="s">
        <v>91</v>
      </c>
      <c r="H207" s="70" t="s">
        <v>92</v>
      </c>
      <c r="I207" s="70" t="s">
        <v>93</v>
      </c>
      <c r="J207" s="70" t="s">
        <v>94</v>
      </c>
      <c r="K207" s="70"/>
      <c r="L207" s="70"/>
      <c r="M207" s="70" t="s">
        <v>95</v>
      </c>
    </row>
    <row r="208" spans="2:13" s="66" customFormat="1" ht="11.25">
      <c r="B208" s="70" t="s">
        <v>97</v>
      </c>
      <c r="C208" s="70" t="s">
        <v>98</v>
      </c>
      <c r="D208" s="70" t="s">
        <v>99</v>
      </c>
      <c r="E208" s="70" t="s">
        <v>98</v>
      </c>
      <c r="F208" s="70" t="s">
        <v>98</v>
      </c>
      <c r="G208" s="70" t="s">
        <v>100</v>
      </c>
      <c r="H208" s="70" t="s">
        <v>101</v>
      </c>
      <c r="I208" s="70" t="s">
        <v>102</v>
      </c>
      <c r="J208" s="70"/>
      <c r="K208" s="70" t="s">
        <v>103</v>
      </c>
      <c r="L208" s="70" t="s">
        <v>104</v>
      </c>
      <c r="M208" s="70" t="s">
        <v>105</v>
      </c>
    </row>
    <row r="209" spans="2:16" s="66" customFormat="1" ht="11.25">
      <c r="B209" s="70"/>
      <c r="C209" s="70"/>
      <c r="D209" s="70"/>
      <c r="E209" s="70"/>
      <c r="F209" s="70"/>
      <c r="G209" s="70" t="s">
        <v>107</v>
      </c>
      <c r="H209" s="70"/>
      <c r="I209" s="70" t="s">
        <v>108</v>
      </c>
      <c r="J209" s="70"/>
      <c r="K209" s="70" t="s">
        <v>109</v>
      </c>
      <c r="L209" s="70" t="s">
        <v>109</v>
      </c>
      <c r="M209" s="70"/>
      <c r="P209" s="69"/>
    </row>
    <row r="210" spans="2:16" s="66" customFormat="1" ht="11.25">
      <c r="B210" s="70"/>
      <c r="C210" s="70"/>
      <c r="D210" s="70"/>
      <c r="E210" s="70"/>
      <c r="F210" s="70"/>
      <c r="G210" s="70"/>
      <c r="H210" s="70"/>
      <c r="I210" s="70"/>
      <c r="J210" s="70"/>
      <c r="K210" s="70" t="s">
        <v>110</v>
      </c>
      <c r="L210" s="71"/>
      <c r="M210" s="70"/>
      <c r="P210" s="69"/>
    </row>
    <row r="211" spans="2:13" s="76" customFormat="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</row>
    <row r="212" spans="1:16" s="76" customFormat="1" ht="12.75">
      <c r="A212" s="78" t="s">
        <v>140</v>
      </c>
      <c r="B212" s="74">
        <v>345.9</v>
      </c>
      <c r="C212" s="74"/>
      <c r="D212" s="74">
        <v>363.8</v>
      </c>
      <c r="E212" s="74">
        <v>346.6</v>
      </c>
      <c r="F212" s="74">
        <v>341.9</v>
      </c>
      <c r="G212" s="74">
        <v>321.69813999999997</v>
      </c>
      <c r="H212" s="74"/>
      <c r="I212" s="74">
        <v>268.00335</v>
      </c>
      <c r="J212" s="74"/>
      <c r="K212" s="74"/>
      <c r="L212" s="77"/>
      <c r="M212" s="77">
        <v>318.5</v>
      </c>
      <c r="N212" s="74"/>
      <c r="O212" s="74"/>
      <c r="P212" s="74"/>
    </row>
    <row r="213" spans="1:16" s="76" customFormat="1" ht="12.75">
      <c r="A213" s="78" t="s">
        <v>112</v>
      </c>
      <c r="B213" s="74">
        <v>346.6</v>
      </c>
      <c r="C213" s="74"/>
      <c r="D213" s="74">
        <v>364.4</v>
      </c>
      <c r="E213" s="74">
        <v>348.2</v>
      </c>
      <c r="F213" s="74">
        <v>342.3</v>
      </c>
      <c r="G213" s="74">
        <v>322.62879999999996</v>
      </c>
      <c r="H213" s="74"/>
      <c r="I213" s="74">
        <v>269.07003000000003</v>
      </c>
      <c r="J213" s="74"/>
      <c r="K213" s="74"/>
      <c r="L213" s="77"/>
      <c r="M213" s="77">
        <v>319.3</v>
      </c>
      <c r="N213" s="74"/>
      <c r="O213" s="74"/>
      <c r="P213" s="74"/>
    </row>
    <row r="214" spans="1:16" s="76" customFormat="1" ht="12.75">
      <c r="A214" s="78" t="s">
        <v>113</v>
      </c>
      <c r="B214" s="74">
        <v>346.6</v>
      </c>
      <c r="C214" s="74"/>
      <c r="D214" s="74">
        <v>367.3</v>
      </c>
      <c r="E214" s="74">
        <v>349.2</v>
      </c>
      <c r="F214" s="74">
        <v>342.2</v>
      </c>
      <c r="G214" s="74">
        <v>323.24924</v>
      </c>
      <c r="H214" s="74"/>
      <c r="I214" s="74">
        <v>268.53669</v>
      </c>
      <c r="J214" s="74"/>
      <c r="K214" s="74"/>
      <c r="L214" s="77"/>
      <c r="M214" s="77">
        <v>320</v>
      </c>
      <c r="N214" s="74"/>
      <c r="O214" s="74"/>
      <c r="P214" s="77"/>
    </row>
    <row r="215" spans="1:16" s="76" customFormat="1" ht="12.75">
      <c r="A215" s="78" t="s">
        <v>114</v>
      </c>
      <c r="B215" s="74">
        <v>345.8</v>
      </c>
      <c r="C215" s="74"/>
      <c r="D215" s="74">
        <v>367.5</v>
      </c>
      <c r="E215" s="74">
        <v>349.7</v>
      </c>
      <c r="F215" s="74">
        <v>343.3</v>
      </c>
      <c r="G215" s="74">
        <v>323.24924</v>
      </c>
      <c r="H215" s="74"/>
      <c r="I215" s="74">
        <v>266.67</v>
      </c>
      <c r="J215" s="74"/>
      <c r="K215" s="74"/>
      <c r="L215" s="77"/>
      <c r="M215" s="77">
        <v>320.1</v>
      </c>
      <c r="N215" s="74"/>
      <c r="O215" s="74"/>
      <c r="P215" s="74"/>
    </row>
    <row r="216" spans="1:16" s="63" customFormat="1" ht="12.75">
      <c r="A216" s="80" t="s">
        <v>115</v>
      </c>
      <c r="B216" s="77">
        <v>346.2</v>
      </c>
      <c r="C216" s="77"/>
      <c r="D216" s="77">
        <v>365.8</v>
      </c>
      <c r="E216" s="77">
        <v>348.4</v>
      </c>
      <c r="F216" s="77">
        <v>342.4</v>
      </c>
      <c r="G216" s="77">
        <v>322.62879999999996</v>
      </c>
      <c r="H216" s="77"/>
      <c r="I216" s="77">
        <v>268.00335</v>
      </c>
      <c r="J216" s="77"/>
      <c r="K216" s="77"/>
      <c r="L216" s="77"/>
      <c r="M216" s="77">
        <v>319.5</v>
      </c>
      <c r="N216" s="77"/>
      <c r="O216" s="77"/>
      <c r="P216" s="77"/>
    </row>
    <row r="217" spans="2:13" s="76" customFormat="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</row>
    <row r="218" spans="1:16" s="76" customFormat="1" ht="12.75">
      <c r="A218" s="78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7"/>
      <c r="M218" s="77"/>
      <c r="N218" s="74"/>
      <c r="O218" s="74"/>
      <c r="P218" s="74"/>
    </row>
    <row r="219" spans="1:16" s="76" customFormat="1" ht="12.75">
      <c r="A219" s="78" t="s">
        <v>141</v>
      </c>
      <c r="B219" s="74">
        <v>349.7</v>
      </c>
      <c r="C219" s="74"/>
      <c r="D219" s="74">
        <v>371.5</v>
      </c>
      <c r="E219" s="74">
        <v>353.7</v>
      </c>
      <c r="F219" s="74">
        <v>347</v>
      </c>
      <c r="G219" s="74">
        <v>326.97188</v>
      </c>
      <c r="H219" s="74"/>
      <c r="I219" s="74">
        <v>267.47001</v>
      </c>
      <c r="J219" s="74"/>
      <c r="K219" s="74"/>
      <c r="L219" s="77"/>
      <c r="M219" s="77">
        <v>323.2</v>
      </c>
      <c r="N219" s="74"/>
      <c r="O219" s="74"/>
      <c r="P219" s="74"/>
    </row>
    <row r="220" spans="1:16" s="76" customFormat="1" ht="12.75">
      <c r="A220" s="78" t="s">
        <v>112</v>
      </c>
      <c r="B220" s="74">
        <v>351.2</v>
      </c>
      <c r="C220" s="74"/>
      <c r="D220" s="74">
        <v>372.7</v>
      </c>
      <c r="E220" s="74">
        <v>355.1</v>
      </c>
      <c r="F220" s="74">
        <v>348.1</v>
      </c>
      <c r="G220" s="74">
        <v>328.52298</v>
      </c>
      <c r="H220" s="74"/>
      <c r="I220" s="74">
        <v>269.3367</v>
      </c>
      <c r="J220" s="74"/>
      <c r="K220" s="74"/>
      <c r="L220" s="77"/>
      <c r="M220" s="77">
        <v>324.1</v>
      </c>
      <c r="N220" s="74"/>
      <c r="O220" s="74"/>
      <c r="P220" s="74"/>
    </row>
    <row r="221" spans="1:16" s="76" customFormat="1" ht="12.75">
      <c r="A221" s="78" t="s">
        <v>113</v>
      </c>
      <c r="B221" s="74">
        <v>353.4</v>
      </c>
      <c r="C221" s="74"/>
      <c r="D221" s="74">
        <v>373.9</v>
      </c>
      <c r="E221" s="74">
        <v>355.4</v>
      </c>
      <c r="F221" s="74">
        <v>348.9</v>
      </c>
      <c r="G221" s="74">
        <v>329.76385999999997</v>
      </c>
      <c r="H221" s="74"/>
      <c r="I221" s="74">
        <v>273.07008</v>
      </c>
      <c r="J221" s="74"/>
      <c r="K221" s="74"/>
      <c r="L221" s="77"/>
      <c r="M221" s="77">
        <v>325.1</v>
      </c>
      <c r="N221" s="74"/>
      <c r="O221" s="74"/>
      <c r="P221" s="77"/>
    </row>
    <row r="222" spans="1:16" s="76" customFormat="1" ht="12.75">
      <c r="A222" s="78" t="s">
        <v>114</v>
      </c>
      <c r="B222" s="74">
        <v>354.9</v>
      </c>
      <c r="C222" s="74"/>
      <c r="D222" s="74">
        <v>375.2</v>
      </c>
      <c r="E222" s="74">
        <v>356.5</v>
      </c>
      <c r="F222" s="74">
        <v>349.6</v>
      </c>
      <c r="G222" s="74">
        <v>331.31496</v>
      </c>
      <c r="H222" s="74"/>
      <c r="I222" s="74">
        <v>275.47011</v>
      </c>
      <c r="J222" s="74"/>
      <c r="K222" s="74"/>
      <c r="L222" s="77"/>
      <c r="M222" s="77">
        <v>326.2</v>
      </c>
      <c r="N222" s="74"/>
      <c r="O222" s="74"/>
      <c r="P222" s="74"/>
    </row>
    <row r="223" spans="1:16" s="63" customFormat="1" ht="12.75">
      <c r="A223" s="80" t="s">
        <v>115</v>
      </c>
      <c r="B223" s="77">
        <v>352.3</v>
      </c>
      <c r="C223" s="77"/>
      <c r="D223" s="77">
        <v>373.3</v>
      </c>
      <c r="E223" s="77">
        <v>355.2</v>
      </c>
      <c r="F223" s="77">
        <v>348.4</v>
      </c>
      <c r="G223" s="77">
        <v>329.14342</v>
      </c>
      <c r="H223" s="77"/>
      <c r="I223" s="77">
        <v>271.20339</v>
      </c>
      <c r="J223" s="77"/>
      <c r="K223" s="77"/>
      <c r="L223" s="77"/>
      <c r="M223" s="77">
        <v>324.7</v>
      </c>
      <c r="N223" s="77"/>
      <c r="O223" s="77"/>
      <c r="P223" s="77"/>
    </row>
    <row r="224" spans="2:16" s="76" customFormat="1" ht="12.7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</row>
    <row r="225" spans="1:16" s="76" customFormat="1" ht="12.75">
      <c r="A225" s="80" t="s">
        <v>142</v>
      </c>
      <c r="B225" s="74">
        <v>361.4</v>
      </c>
      <c r="C225" s="74"/>
      <c r="D225" s="74">
        <v>381.4</v>
      </c>
      <c r="E225" s="74">
        <v>361.9</v>
      </c>
      <c r="F225" s="74">
        <v>354.2</v>
      </c>
      <c r="G225" s="74">
        <v>336.27848</v>
      </c>
      <c r="H225" s="74"/>
      <c r="I225" s="74">
        <v>280.00350000000003</v>
      </c>
      <c r="J225" s="74"/>
      <c r="K225" s="74"/>
      <c r="L225" s="74"/>
      <c r="M225" s="77">
        <v>331.8</v>
      </c>
      <c r="N225" s="74"/>
      <c r="O225" s="74"/>
      <c r="P225" s="74"/>
    </row>
    <row r="226" spans="1:16" s="76" customFormat="1" ht="12.75">
      <c r="A226" s="73" t="s">
        <v>35</v>
      </c>
      <c r="B226" s="74">
        <v>366.1</v>
      </c>
      <c r="C226" s="74"/>
      <c r="D226" s="74">
        <v>385.7</v>
      </c>
      <c r="E226" s="74">
        <v>366.2</v>
      </c>
      <c r="F226" s="74">
        <v>358</v>
      </c>
      <c r="G226" s="74">
        <v>340.31134</v>
      </c>
      <c r="H226" s="74"/>
      <c r="I226" s="74">
        <v>283.73688000000004</v>
      </c>
      <c r="J226" s="74"/>
      <c r="K226" s="74"/>
      <c r="L226" s="74"/>
      <c r="M226" s="77">
        <v>335.8</v>
      </c>
      <c r="N226" s="74"/>
      <c r="O226" s="74"/>
      <c r="P226" s="74"/>
    </row>
    <row r="227" spans="1:16" s="76" customFormat="1" ht="12.75">
      <c r="A227" s="73" t="s">
        <v>36</v>
      </c>
      <c r="B227" s="74">
        <v>368.6</v>
      </c>
      <c r="C227" s="74"/>
      <c r="D227" s="74">
        <v>387.5</v>
      </c>
      <c r="E227" s="74">
        <v>368.2</v>
      </c>
      <c r="F227" s="74">
        <v>359.4</v>
      </c>
      <c r="G227" s="74">
        <v>341.86244</v>
      </c>
      <c r="H227" s="74"/>
      <c r="I227" s="74">
        <v>285.87024</v>
      </c>
      <c r="J227" s="74"/>
      <c r="K227" s="74"/>
      <c r="L227" s="74"/>
      <c r="M227" s="77">
        <v>337.8</v>
      </c>
      <c r="N227" s="74"/>
      <c r="O227" s="74"/>
      <c r="P227" s="74"/>
    </row>
    <row r="228" spans="1:16" s="76" customFormat="1" ht="12.75">
      <c r="A228" s="73" t="s">
        <v>37</v>
      </c>
      <c r="B228" s="74">
        <v>370.2</v>
      </c>
      <c r="C228" s="74"/>
      <c r="D228" s="74">
        <v>387.8</v>
      </c>
      <c r="E228" s="74">
        <v>369.8</v>
      </c>
      <c r="F228" s="74">
        <v>360.8</v>
      </c>
      <c r="G228" s="74">
        <v>343.41354</v>
      </c>
      <c r="H228" s="74"/>
      <c r="I228" s="74">
        <v>286.93692</v>
      </c>
      <c r="J228" s="74"/>
      <c r="K228" s="74"/>
      <c r="L228" s="74"/>
      <c r="M228" s="77">
        <v>339.1</v>
      </c>
      <c r="N228" s="74"/>
      <c r="O228" s="74"/>
      <c r="P228" s="74"/>
    </row>
    <row r="229" spans="1:16" s="76" customFormat="1" ht="12.75">
      <c r="A229" s="75" t="s">
        <v>42</v>
      </c>
      <c r="B229" s="77">
        <v>366.6</v>
      </c>
      <c r="C229" s="77"/>
      <c r="D229" s="77">
        <v>385.6</v>
      </c>
      <c r="E229" s="77">
        <v>366.5</v>
      </c>
      <c r="F229" s="77">
        <v>358.1</v>
      </c>
      <c r="G229" s="77">
        <v>340.31134</v>
      </c>
      <c r="H229" s="77"/>
      <c r="I229" s="77">
        <v>284.27022</v>
      </c>
      <c r="J229" s="74"/>
      <c r="K229" s="74"/>
      <c r="L229" s="74"/>
      <c r="M229" s="77">
        <v>336.1</v>
      </c>
      <c r="N229" s="83"/>
      <c r="O229" s="83"/>
      <c r="P229" s="83"/>
    </row>
    <row r="230" spans="2:13" s="76" customFormat="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7"/>
    </row>
    <row r="231" spans="1:16" s="76" customFormat="1" ht="12.75">
      <c r="A231" s="80" t="s">
        <v>143</v>
      </c>
      <c r="B231" s="74">
        <v>374.1</v>
      </c>
      <c r="C231" s="74"/>
      <c r="D231" s="74">
        <v>392.2</v>
      </c>
      <c r="E231" s="74">
        <v>374.7</v>
      </c>
      <c r="F231" s="74">
        <v>365</v>
      </c>
      <c r="G231" s="74">
        <v>348.37706</v>
      </c>
      <c r="H231" s="74"/>
      <c r="I231" s="74">
        <v>287.47026</v>
      </c>
      <c r="J231" s="74"/>
      <c r="K231" s="74"/>
      <c r="L231" s="74"/>
      <c r="M231" s="77">
        <v>343.7</v>
      </c>
      <c r="N231" s="74"/>
      <c r="O231" s="74"/>
      <c r="P231" s="74"/>
    </row>
    <row r="232" spans="1:16" s="76" customFormat="1" ht="12.75">
      <c r="A232" s="73" t="s">
        <v>35</v>
      </c>
      <c r="B232" s="74">
        <v>378.1</v>
      </c>
      <c r="C232" s="74"/>
      <c r="D232" s="74">
        <v>395.8</v>
      </c>
      <c r="E232" s="74">
        <v>378.9</v>
      </c>
      <c r="F232" s="74">
        <v>369</v>
      </c>
      <c r="G232" s="74">
        <v>352.40991999999994</v>
      </c>
      <c r="H232" s="74"/>
      <c r="I232" s="74">
        <v>291.47031</v>
      </c>
      <c r="J232" s="74"/>
      <c r="K232" s="74"/>
      <c r="L232" s="74"/>
      <c r="M232" s="77">
        <v>347</v>
      </c>
      <c r="N232" s="74"/>
      <c r="O232" s="74"/>
      <c r="P232" s="74"/>
    </row>
    <row r="233" spans="1:16" s="76" customFormat="1" ht="12.75">
      <c r="A233" s="73" t="s">
        <v>36</v>
      </c>
      <c r="B233" s="74">
        <v>379.2</v>
      </c>
      <c r="C233" s="74"/>
      <c r="D233" s="74">
        <v>398.1</v>
      </c>
      <c r="E233" s="74">
        <v>380.1</v>
      </c>
      <c r="F233" s="74">
        <v>370.3</v>
      </c>
      <c r="G233" s="74">
        <v>353.6508</v>
      </c>
      <c r="H233" s="74"/>
      <c r="I233" s="74">
        <v>291.47031</v>
      </c>
      <c r="J233" s="74"/>
      <c r="K233" s="74"/>
      <c r="L233" s="74"/>
      <c r="M233" s="77">
        <v>348.1</v>
      </c>
      <c r="N233" s="74"/>
      <c r="O233" s="74"/>
      <c r="P233" s="74"/>
    </row>
    <row r="234" spans="1:16" s="76" customFormat="1" ht="12.75">
      <c r="A234" s="73" t="s">
        <v>37</v>
      </c>
      <c r="B234" s="74">
        <v>377</v>
      </c>
      <c r="C234" s="74"/>
      <c r="D234" s="74">
        <v>398.7</v>
      </c>
      <c r="E234" s="74">
        <v>378.7</v>
      </c>
      <c r="F234" s="74">
        <v>368.7</v>
      </c>
      <c r="G234" s="74">
        <v>352.0997</v>
      </c>
      <c r="H234" s="74"/>
      <c r="I234" s="74">
        <v>289.07028</v>
      </c>
      <c r="J234" s="74"/>
      <c r="K234" s="74"/>
      <c r="L234" s="74"/>
      <c r="M234" s="77">
        <v>346.6</v>
      </c>
      <c r="N234" s="74"/>
      <c r="O234" s="74"/>
      <c r="P234" s="74"/>
    </row>
    <row r="235" spans="1:16" s="76" customFormat="1" ht="12.75">
      <c r="A235" s="75" t="s">
        <v>42</v>
      </c>
      <c r="B235" s="77">
        <v>377.1</v>
      </c>
      <c r="C235" s="77"/>
      <c r="D235" s="77">
        <v>396.2</v>
      </c>
      <c r="E235" s="77">
        <v>378.1</v>
      </c>
      <c r="F235" s="77">
        <v>368.3</v>
      </c>
      <c r="G235" s="77">
        <v>351.47925999999995</v>
      </c>
      <c r="H235" s="77"/>
      <c r="I235" s="77">
        <v>289.87029</v>
      </c>
      <c r="J235" s="74"/>
      <c r="K235" s="74"/>
      <c r="L235" s="74"/>
      <c r="M235" s="77">
        <v>346.4</v>
      </c>
      <c r="N235" s="83"/>
      <c r="O235" s="83"/>
      <c r="P235" s="83"/>
    </row>
    <row r="236" spans="2:13" s="76" customFormat="1" ht="12.75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7"/>
    </row>
    <row r="237" spans="1:13" s="76" customFormat="1" ht="12.75">
      <c r="A237" s="80" t="s">
        <v>144</v>
      </c>
      <c r="B237" s="74">
        <v>380.6</v>
      </c>
      <c r="C237" s="74"/>
      <c r="D237" s="74">
        <v>401.8</v>
      </c>
      <c r="E237" s="74">
        <v>380.8</v>
      </c>
      <c r="F237" s="74">
        <v>369.5</v>
      </c>
      <c r="G237" s="74">
        <v>353.96101999999996</v>
      </c>
      <c r="H237" s="74"/>
      <c r="I237" s="74">
        <v>292.00365</v>
      </c>
      <c r="J237" s="74"/>
      <c r="K237" s="74"/>
      <c r="L237" s="74"/>
      <c r="M237" s="77">
        <v>337.6</v>
      </c>
    </row>
    <row r="238" spans="1:13" s="76" customFormat="1" ht="12.75">
      <c r="A238" s="73" t="s">
        <v>35</v>
      </c>
      <c r="B238" s="74">
        <v>385.9</v>
      </c>
      <c r="C238" s="74"/>
      <c r="D238" s="74">
        <v>408</v>
      </c>
      <c r="E238" s="74">
        <v>385.7</v>
      </c>
      <c r="F238" s="74">
        <v>373.1</v>
      </c>
      <c r="G238" s="74">
        <v>358.3041</v>
      </c>
      <c r="H238" s="74"/>
      <c r="I238" s="74">
        <v>294.93702</v>
      </c>
      <c r="J238" s="74"/>
      <c r="K238" s="74"/>
      <c r="L238" s="74"/>
      <c r="M238" s="77">
        <v>341.7</v>
      </c>
    </row>
    <row r="239" spans="1:13" s="76" customFormat="1" ht="12.75">
      <c r="A239" s="73" t="s">
        <v>36</v>
      </c>
      <c r="B239" s="74">
        <v>385.7</v>
      </c>
      <c r="C239" s="74"/>
      <c r="D239" s="74">
        <v>410.1</v>
      </c>
      <c r="E239" s="74">
        <v>385.7</v>
      </c>
      <c r="F239" s="74">
        <v>374.2</v>
      </c>
      <c r="G239" s="74">
        <v>358.61431999999996</v>
      </c>
      <c r="H239" s="74"/>
      <c r="I239" s="74">
        <v>293.337</v>
      </c>
      <c r="J239" s="74"/>
      <c r="K239" s="74"/>
      <c r="L239" s="74"/>
      <c r="M239" s="77">
        <v>342.3</v>
      </c>
    </row>
    <row r="240" spans="1:25" s="76" customFormat="1" ht="12.75">
      <c r="A240" s="73" t="s">
        <v>37</v>
      </c>
      <c r="B240" s="74">
        <v>386.7</v>
      </c>
      <c r="C240" s="74"/>
      <c r="D240" s="74">
        <v>410.4</v>
      </c>
      <c r="E240" s="74">
        <v>387</v>
      </c>
      <c r="F240" s="74">
        <v>375.5</v>
      </c>
      <c r="G240" s="74">
        <v>358.92454</v>
      </c>
      <c r="H240" s="74"/>
      <c r="I240" s="74">
        <v>292.80366</v>
      </c>
      <c r="J240" s="74"/>
      <c r="K240" s="74"/>
      <c r="L240" s="74"/>
      <c r="M240" s="77">
        <v>342.9</v>
      </c>
      <c r="W240" s="85"/>
      <c r="X240" s="74"/>
      <c r="Y240" s="85"/>
    </row>
    <row r="241" spans="1:25" s="76" customFormat="1" ht="12.75">
      <c r="A241" s="75" t="s">
        <v>42</v>
      </c>
      <c r="B241" s="77">
        <v>384.7</v>
      </c>
      <c r="C241" s="77"/>
      <c r="D241" s="77">
        <v>407.6</v>
      </c>
      <c r="E241" s="77">
        <v>384.8</v>
      </c>
      <c r="F241" s="77">
        <v>373.1</v>
      </c>
      <c r="G241" s="77">
        <v>357.37344</v>
      </c>
      <c r="H241" s="77"/>
      <c r="I241" s="77">
        <v>293.337</v>
      </c>
      <c r="J241" s="74"/>
      <c r="K241" s="74"/>
      <c r="L241" s="74"/>
      <c r="M241" s="77">
        <v>341.1</v>
      </c>
      <c r="W241" s="85"/>
      <c r="X241" s="74"/>
      <c r="Y241" s="85"/>
    </row>
    <row r="242" spans="23:25" ht="12.75">
      <c r="W242" s="85"/>
      <c r="X242" s="74"/>
      <c r="Y242" s="85"/>
    </row>
    <row r="243" spans="1:25" ht="12.75">
      <c r="A243" s="80" t="s">
        <v>145</v>
      </c>
      <c r="B243" s="84">
        <v>390.6865979381443</v>
      </c>
      <c r="C243" s="84"/>
      <c r="D243" s="84">
        <v>415.02857142857135</v>
      </c>
      <c r="E243" s="84">
        <v>391.37288135593224</v>
      </c>
      <c r="F243" s="84">
        <v>378.94811753902667</v>
      </c>
      <c r="G243" s="156" t="s">
        <v>78</v>
      </c>
      <c r="H243" s="74"/>
      <c r="I243" s="85"/>
      <c r="J243" s="74"/>
      <c r="K243" s="74"/>
      <c r="L243" s="74"/>
      <c r="M243" s="86">
        <v>346.756419868791</v>
      </c>
      <c r="W243" s="85"/>
      <c r="X243" s="74"/>
      <c r="Y243" s="85"/>
    </row>
    <row r="244" spans="1:25" ht="12.75">
      <c r="A244" s="73" t="s">
        <v>35</v>
      </c>
      <c r="B244" s="84">
        <v>396.48528584817245</v>
      </c>
      <c r="C244" s="84"/>
      <c r="D244" s="84">
        <v>416.50260223048326</v>
      </c>
      <c r="E244" s="84">
        <v>398.29661016949154</v>
      </c>
      <c r="F244" s="84">
        <v>384.80991735537185</v>
      </c>
      <c r="G244" s="156" t="s">
        <v>79</v>
      </c>
      <c r="H244" s="74"/>
      <c r="I244" s="85"/>
      <c r="J244" s="74"/>
      <c r="K244" s="74"/>
      <c r="L244" s="74"/>
      <c r="M244" s="86">
        <v>351.898313027179</v>
      </c>
      <c r="W244" s="87"/>
      <c r="X244" s="77"/>
      <c r="Y244" s="87"/>
    </row>
    <row r="245" spans="1:25" ht="12.75">
      <c r="A245" s="73" t="s">
        <v>36</v>
      </c>
      <c r="B245" s="84">
        <v>396.12286785379564</v>
      </c>
      <c r="C245" s="84"/>
      <c r="D245" s="84">
        <v>410.02417582417576</v>
      </c>
      <c r="E245" s="84">
        <v>398.29661016949154</v>
      </c>
      <c r="F245" s="84">
        <v>385.15472910927457</v>
      </c>
      <c r="G245" s="85"/>
      <c r="H245" s="74"/>
      <c r="I245" s="85"/>
      <c r="J245" s="74"/>
      <c r="K245" s="74"/>
      <c r="L245" s="74"/>
      <c r="M245" s="86">
        <v>351.898313027179</v>
      </c>
      <c r="W245" s="65"/>
      <c r="X245" s="65"/>
      <c r="Y245" s="65"/>
    </row>
    <row r="246" spans="1:25" ht="12.75">
      <c r="A246" s="73" t="s">
        <v>37</v>
      </c>
      <c r="B246" s="84">
        <v>397.2101218369259</v>
      </c>
      <c r="C246" s="84"/>
      <c r="D246" s="84">
        <v>412.2808432630614</v>
      </c>
      <c r="E246" s="84">
        <v>400.48305084745766</v>
      </c>
      <c r="F246" s="84">
        <v>386.8787878787879</v>
      </c>
      <c r="G246" s="85"/>
      <c r="H246" s="74"/>
      <c r="I246" s="85"/>
      <c r="J246" s="74"/>
      <c r="K246" s="74"/>
      <c r="L246" s="74"/>
      <c r="M246" s="86">
        <v>353.5051546391752</v>
      </c>
      <c r="W246" s="85"/>
      <c r="X246" s="74"/>
      <c r="Y246" s="85"/>
    </row>
    <row r="247" spans="1:13" ht="12.75">
      <c r="A247" s="75" t="s">
        <v>42</v>
      </c>
      <c r="B247" s="86">
        <v>395.0356138706654</v>
      </c>
      <c r="C247" s="86"/>
      <c r="D247" s="86">
        <v>407.77883211678835</v>
      </c>
      <c r="E247" s="86">
        <v>397.20338983050846</v>
      </c>
      <c r="F247" s="86">
        <v>383.77548209366387</v>
      </c>
      <c r="G247" s="87"/>
      <c r="H247" s="77"/>
      <c r="I247" s="87"/>
      <c r="J247" s="74"/>
      <c r="K247" s="74"/>
      <c r="L247" s="74"/>
      <c r="M247" s="86">
        <v>350.93420805998124</v>
      </c>
    </row>
    <row r="249" spans="1:13" ht="12.75">
      <c r="A249" s="80" t="s">
        <v>146</v>
      </c>
      <c r="B249" s="84">
        <v>402.28397375820055</v>
      </c>
      <c r="C249" s="84"/>
      <c r="D249" s="84">
        <v>417.9371900826446</v>
      </c>
      <c r="E249" s="84">
        <v>405.58474576271186</v>
      </c>
      <c r="F249" s="84">
        <v>391.36134067952247</v>
      </c>
      <c r="G249" s="85"/>
      <c r="H249" s="74"/>
      <c r="I249" s="85"/>
      <c r="J249" s="74"/>
      <c r="K249" s="74"/>
      <c r="L249" s="74"/>
      <c r="M249" s="86">
        <v>357.68294283036545</v>
      </c>
    </row>
    <row r="250" spans="1:13" ht="12.75">
      <c r="A250" s="73" t="s">
        <v>35</v>
      </c>
      <c r="B250" s="84">
        <v>405.9081537019681</v>
      </c>
      <c r="C250" s="84"/>
      <c r="D250" s="84">
        <v>414.8407574391343</v>
      </c>
      <c r="E250" s="84">
        <v>409.9576271186441</v>
      </c>
      <c r="F250" s="84">
        <v>395.49908172635446</v>
      </c>
      <c r="G250" s="85"/>
      <c r="H250" s="74"/>
      <c r="I250" s="85"/>
      <c r="J250" s="74"/>
      <c r="K250" s="74"/>
      <c r="L250" s="74"/>
      <c r="M250" s="86">
        <v>361.53936269915647</v>
      </c>
    </row>
    <row r="251" spans="1:13" ht="12.75">
      <c r="A251" s="73" t="s">
        <v>36</v>
      </c>
      <c r="B251" s="84"/>
      <c r="C251" s="84"/>
      <c r="D251" s="84"/>
      <c r="E251" s="84"/>
      <c r="F251" s="84"/>
      <c r="G251" s="85"/>
      <c r="H251" s="74"/>
      <c r="I251" s="85"/>
      <c r="J251" s="74"/>
      <c r="K251" s="74"/>
      <c r="L251" s="74"/>
      <c r="M251" s="86"/>
    </row>
    <row r="252" spans="1:13" ht="12.75">
      <c r="A252" s="73" t="s">
        <v>37</v>
      </c>
      <c r="B252" s="84"/>
      <c r="C252" s="84"/>
      <c r="D252" s="84"/>
      <c r="E252" s="84"/>
      <c r="F252" s="84"/>
      <c r="G252" s="85"/>
      <c r="H252" s="74"/>
      <c r="I252" s="85"/>
      <c r="J252" s="74"/>
      <c r="K252" s="74"/>
      <c r="L252" s="74"/>
      <c r="M252" s="86"/>
    </row>
    <row r="253" spans="1:13" ht="12.75">
      <c r="A253" s="75" t="s">
        <v>42</v>
      </c>
      <c r="B253" s="86"/>
      <c r="C253" s="86"/>
      <c r="D253" s="86"/>
      <c r="E253" s="86"/>
      <c r="F253" s="86"/>
      <c r="G253" s="87"/>
      <c r="H253" s="77"/>
      <c r="I253" s="87"/>
      <c r="J253" s="74"/>
      <c r="K253" s="74"/>
      <c r="L253" s="74"/>
      <c r="M253" s="86"/>
    </row>
  </sheetData>
  <printOptions/>
  <pageMargins left="0.75" right="0.75" top="1" bottom="1" header="0.4921259845" footer="0.4921259845"/>
  <pageSetup horizontalDpi="600" verticalDpi="600" orientation="portrait" paperSize="9" scale="90" r:id="rId3"/>
  <rowBreaks count="5" manualBreakCount="5">
    <brk id="38" min="1" max="12" man="1"/>
    <brk id="77" min="1" max="12" man="1"/>
    <brk id="138" max="255" man="1"/>
    <brk id="201" max="255" man="1"/>
    <brk id="23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8" sqref="Y8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7.8515625" style="9" customWidth="1"/>
    <col min="4" max="4" width="10.00390625" style="9" customWidth="1"/>
    <col min="5" max="5" width="8.421875" style="9" hidden="1" customWidth="1"/>
    <col min="6" max="6" width="8.28125" style="9" hidden="1" customWidth="1"/>
    <col min="7" max="7" width="8.00390625" style="9" hidden="1" customWidth="1"/>
    <col min="8" max="9" width="7.8515625" style="9" hidden="1" customWidth="1"/>
    <col min="10" max="29" width="7.7109375" style="9" customWidth="1"/>
    <col min="30" max="16384" width="11.421875" style="9" customWidth="1"/>
  </cols>
  <sheetData>
    <row r="1" ht="12.75"/>
    <row r="2" spans="10:20" ht="12.75">
      <c r="J2" s="61" t="s">
        <v>9</v>
      </c>
      <c r="T2" s="61" t="s">
        <v>9</v>
      </c>
    </row>
    <row r="3" spans="10:20" ht="12.75">
      <c r="J3" s="4"/>
      <c r="T3" s="4"/>
    </row>
    <row r="4" spans="10:20" ht="12.75">
      <c r="J4" s="4" t="s">
        <v>8</v>
      </c>
      <c r="T4" s="4" t="s">
        <v>8</v>
      </c>
    </row>
    <row r="5" ht="12.75">
      <c r="E5" s="4"/>
    </row>
    <row r="7" spans="1:29" ht="12.75">
      <c r="A7" s="13"/>
      <c r="B7" s="14" t="s">
        <v>12</v>
      </c>
      <c r="C7" s="24" t="s">
        <v>72</v>
      </c>
      <c r="D7" s="24"/>
      <c r="E7" s="15"/>
      <c r="F7" s="15"/>
      <c r="G7" s="15"/>
      <c r="H7" s="15"/>
      <c r="I7" s="15"/>
      <c r="J7" s="26"/>
      <c r="K7" s="15"/>
      <c r="L7" s="15"/>
      <c r="M7" s="15"/>
      <c r="N7" s="15"/>
      <c r="O7" s="26"/>
      <c r="P7" s="15"/>
      <c r="Q7" s="15"/>
      <c r="R7" s="15"/>
      <c r="S7" s="16"/>
      <c r="T7" s="15"/>
      <c r="U7" s="15"/>
      <c r="V7" s="15"/>
      <c r="W7" s="15"/>
      <c r="X7" s="15"/>
      <c r="Y7" s="26"/>
      <c r="Z7" s="15"/>
      <c r="AA7" s="15"/>
      <c r="AB7" s="15"/>
      <c r="AC7" s="16"/>
    </row>
    <row r="8" spans="1:29" ht="12.75">
      <c r="A8" s="17"/>
      <c r="C8" s="1" t="s">
        <v>7</v>
      </c>
      <c r="D8" s="54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12"/>
      <c r="O8" s="19">
        <v>2002</v>
      </c>
      <c r="P8" s="12"/>
      <c r="Q8" s="12"/>
      <c r="R8" s="12"/>
      <c r="S8" s="27"/>
      <c r="T8" s="12">
        <v>2003</v>
      </c>
      <c r="U8" s="12"/>
      <c r="V8" s="12"/>
      <c r="W8" s="12"/>
      <c r="X8" s="12"/>
      <c r="Y8" s="19" t="s">
        <v>81</v>
      </c>
      <c r="Z8" s="12"/>
      <c r="AA8" s="12"/>
      <c r="AB8" s="12"/>
      <c r="AC8" s="27"/>
    </row>
    <row r="9" spans="1:29" ht="12.75">
      <c r="A9" s="21"/>
      <c r="B9" s="11"/>
      <c r="C9" s="25" t="s">
        <v>5</v>
      </c>
      <c r="D9" s="25" t="s">
        <v>75</v>
      </c>
      <c r="E9" s="42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59" t="s">
        <v>34</v>
      </c>
      <c r="K9" s="55" t="s">
        <v>35</v>
      </c>
      <c r="L9" s="55" t="s">
        <v>36</v>
      </c>
      <c r="M9" s="55" t="s">
        <v>37</v>
      </c>
      <c r="N9" s="55" t="s">
        <v>42</v>
      </c>
      <c r="O9" s="59" t="s">
        <v>34</v>
      </c>
      <c r="P9" s="55" t="s">
        <v>35</v>
      </c>
      <c r="Q9" s="55" t="s">
        <v>36</v>
      </c>
      <c r="R9" s="55" t="s">
        <v>37</v>
      </c>
      <c r="S9" s="60" t="s">
        <v>42</v>
      </c>
      <c r="T9" s="55" t="s">
        <v>34</v>
      </c>
      <c r="U9" s="55" t="s">
        <v>35</v>
      </c>
      <c r="V9" s="55" t="s">
        <v>36</v>
      </c>
      <c r="W9" s="55" t="s">
        <v>37</v>
      </c>
      <c r="X9" s="55" t="s">
        <v>42</v>
      </c>
      <c r="Y9" s="59" t="s">
        <v>34</v>
      </c>
      <c r="Z9" s="55" t="s">
        <v>35</v>
      </c>
      <c r="AA9" s="55" t="s">
        <v>36</v>
      </c>
      <c r="AB9" s="55" t="s">
        <v>37</v>
      </c>
      <c r="AC9" s="60" t="s">
        <v>42</v>
      </c>
    </row>
    <row r="10" spans="1:29" ht="12.75">
      <c r="A10" s="17" t="s">
        <v>47</v>
      </c>
      <c r="B10" s="2" t="s">
        <v>0</v>
      </c>
      <c r="C10" s="37">
        <f aca="true" t="shared" si="0" ref="C10:C18">D10/$D$22</f>
        <v>0.03210973749832907</v>
      </c>
      <c r="D10" s="34">
        <v>1004555</v>
      </c>
      <c r="E10" s="45"/>
      <c r="F10" s="45"/>
      <c r="G10" s="45"/>
      <c r="H10" s="45"/>
      <c r="I10" s="45"/>
      <c r="J10" s="51">
        <f>(Kuntatalous!J10-Kuntatalous!E10)/Kuntatalous!E10*100</f>
        <v>3.643724696356284</v>
      </c>
      <c r="K10" s="52">
        <f>(Kuntatalous!K10-Kuntatalous!F10)/Kuntatalous!F10*100</f>
        <v>3.8076152304609194</v>
      </c>
      <c r="L10" s="52">
        <f>(Kuntatalous!L10-Kuntatalous!G10)/Kuntatalous!G10*100</f>
        <v>3.48605577689243</v>
      </c>
      <c r="M10" s="52">
        <f>(Kuntatalous!M10-Kuntatalous!H10)/Kuntatalous!H10*100</f>
        <v>2.874132804757177</v>
      </c>
      <c r="N10" s="52">
        <f>(Kuntatalous!N10-Kuntatalous!I10)/Kuntatalous!I10*100</f>
        <v>3.4000000000000057</v>
      </c>
      <c r="O10" s="51">
        <f>(Kuntatalous!O10-Kuntatalous!J10)/Kuntatalous!J10*100</f>
        <v>2.3437499999999916</v>
      </c>
      <c r="P10" s="52">
        <f>(Kuntatalous!P10-Kuntatalous!K10)/Kuntatalous!K10*100</f>
        <v>2.8957528957528957</v>
      </c>
      <c r="Q10" s="52">
        <f>(Kuntatalous!Q10-Kuntatalous!L10)/Kuntatalous!L10*100</f>
        <v>2.4061597690086622</v>
      </c>
      <c r="R10" s="52">
        <f>(Kuntatalous!R10-Kuntatalous!M10)/Kuntatalous!M10*100</f>
        <v>2.7938342967244756</v>
      </c>
      <c r="S10" s="53">
        <f>(Kuntatalous!S10-Kuntatalous!N10)/Kuntatalous!N10*100</f>
        <v>2.611218568665366</v>
      </c>
      <c r="T10" s="51">
        <f>(Kuntatalous!T10-Kuntatalous!O10)/Kuntatalous!O10*100</f>
        <v>2.8625954198473282</v>
      </c>
      <c r="U10" s="52">
        <f>(Kuntatalous!U10-Kuntatalous!P10)/Kuntatalous!P10*100</f>
        <v>2.626641651031906</v>
      </c>
      <c r="V10" s="52">
        <f>(Kuntatalous!V10-Kuntatalous!Q10)/Kuntatalous!Q10*100</f>
        <v>2.725563909774428</v>
      </c>
      <c r="W10" s="52">
        <f>(Kuntatalous!W10-Kuntatalous!R10)/Kuntatalous!R10*100</f>
        <v>2.717900656044978</v>
      </c>
      <c r="X10" s="52">
        <f>(Kuntatalous!X10-Kuntatalous!S10)/Kuntatalous!S10*100</f>
        <v>2.733270499528752</v>
      </c>
      <c r="Y10" s="51">
        <f>(Kuntatalous!Y10-Kuntatalous!T10)/Kuntatalous!T10*100</f>
        <v>2.968460111317257</v>
      </c>
      <c r="Z10" s="52">
        <f>(Kuntatalous!Z10-Kuntatalous!U10)/Kuntatalous!U10*100</f>
        <v>2.3765996343692817</v>
      </c>
      <c r="AA10" s="52"/>
      <c r="AB10" s="52"/>
      <c r="AC10" s="53"/>
    </row>
    <row r="11" spans="1:29" ht="12.75">
      <c r="A11" s="17" t="s">
        <v>46</v>
      </c>
      <c r="B11" s="2" t="s">
        <v>4</v>
      </c>
      <c r="C11" s="37">
        <f t="shared" si="0"/>
        <v>0.5592970612360699</v>
      </c>
      <c r="D11" s="34">
        <v>17497641</v>
      </c>
      <c r="E11" s="45"/>
      <c r="F11" s="45"/>
      <c r="G11" s="45"/>
      <c r="H11" s="45"/>
      <c r="I11" s="45"/>
      <c r="J11" s="46">
        <f>(Kuntatalous!J11-Kuntatalous!E11)/Kuntatalous!E11*100</f>
        <v>3.1313131313131257</v>
      </c>
      <c r="K11" s="45">
        <f>(Kuntatalous!K11-Kuntatalous!F11)/Kuntatalous!F11*100</f>
        <v>3.0999999999999943</v>
      </c>
      <c r="L11" s="45">
        <f>(Kuntatalous!L11-Kuntatalous!G11)/Kuntatalous!G11*100</f>
        <v>3.187250996015925</v>
      </c>
      <c r="M11" s="45">
        <f>(Kuntatalous!M11-Kuntatalous!H11)/Kuntatalous!H11*100</f>
        <v>2.87984111221449</v>
      </c>
      <c r="N11" s="45">
        <f>(Kuntatalous!N11-Kuntatalous!I11)/Kuntatalous!I11*100</f>
        <v>3.0999999999999943</v>
      </c>
      <c r="O11" s="46">
        <f>(Kuntatalous!O11-Kuntatalous!J11)/Kuntatalous!J11*100</f>
        <v>2.350636630754168</v>
      </c>
      <c r="P11" s="45">
        <f>(Kuntatalous!P11-Kuntatalous!K11)/Kuntatalous!K11*100</f>
        <v>3.0067895247332768</v>
      </c>
      <c r="Q11" s="45">
        <f>(Kuntatalous!Q11-Kuntatalous!L11)/Kuntatalous!L11*100</f>
        <v>2.413127413127413</v>
      </c>
      <c r="R11" s="45">
        <f>(Kuntatalous!R11-Kuntatalous!M11)/Kuntatalous!M11*100</f>
        <v>2.6061776061776087</v>
      </c>
      <c r="S11" s="47">
        <f>(Kuntatalous!S11-Kuntatalous!N11)/Kuntatalous!N11*100</f>
        <v>2.6188166828322044</v>
      </c>
      <c r="T11" s="46">
        <f>(Kuntatalous!T11-Kuntatalous!O11)/Kuntatalous!O11*100</f>
        <v>2.8708133971291865</v>
      </c>
      <c r="U11" s="45">
        <f>(Kuntatalous!U11-Kuntatalous!P11)/Kuntatalous!P11*100</f>
        <v>2.824858757062147</v>
      </c>
      <c r="V11" s="45">
        <f>(Kuntatalous!V11-Kuntatalous!Q11)/Kuntatalous!Q11*100</f>
        <v>2.9217719132893576</v>
      </c>
      <c r="W11" s="45">
        <f>(Kuntatalous!W11-Kuntatalous!R11)/Kuntatalous!R11*100</f>
        <v>3.1984948259642576</v>
      </c>
      <c r="X11" s="45">
        <f>(Kuntatalous!X11-Kuntatalous!S11)/Kuntatalous!S11*100</f>
        <v>2.9300567107750553</v>
      </c>
      <c r="Y11" s="46">
        <f>(Kuntatalous!Y11-Kuntatalous!T11)/Kuntatalous!T11*100</f>
        <v>3.3488372093023204</v>
      </c>
      <c r="Z11" s="45">
        <f>(Kuntatalous!Z11-Kuntatalous!U11)/Kuntatalous!U11*100</f>
        <v>2.7472527472527473</v>
      </c>
      <c r="AA11" s="45"/>
      <c r="AB11" s="45"/>
      <c r="AC11" s="47"/>
    </row>
    <row r="12" spans="1:29" ht="12.75">
      <c r="A12" s="17" t="s">
        <v>45</v>
      </c>
      <c r="B12" s="9" t="s">
        <v>1</v>
      </c>
      <c r="C12" s="37">
        <f t="shared" si="0"/>
        <v>0.22168534896115583</v>
      </c>
      <c r="D12" s="34">
        <v>6935439</v>
      </c>
      <c r="E12" s="45"/>
      <c r="F12" s="45"/>
      <c r="G12" s="45"/>
      <c r="H12" s="45"/>
      <c r="I12" s="45"/>
      <c r="J12" s="46">
        <f>(Kuntatalous!J12-Kuntatalous!E12)/Kuntatalous!E12*100</f>
        <v>3.5389282103134474</v>
      </c>
      <c r="K12" s="45">
        <f>(Kuntatalous!K12-Kuntatalous!F12)/Kuntatalous!F12*100</f>
        <v>3.4000000000000057</v>
      </c>
      <c r="L12" s="45">
        <f>(Kuntatalous!L12-Kuntatalous!G12)/Kuntatalous!G12*100</f>
        <v>3.489531405782652</v>
      </c>
      <c r="M12" s="45">
        <f>(Kuntatalous!M12-Kuntatalous!H12)/Kuntatalous!H12*100</f>
        <v>2.7805362462760645</v>
      </c>
      <c r="N12" s="45">
        <f>(Kuntatalous!N12-Kuntatalous!I12)/Kuntatalous!I12*100</f>
        <v>3.299999999999997</v>
      </c>
      <c r="O12" s="46">
        <f>(Kuntatalous!O12-Kuntatalous!J12)/Kuntatalous!J12*100</f>
        <v>1.953125</v>
      </c>
      <c r="P12" s="45">
        <f>(Kuntatalous!P12-Kuntatalous!K12)/Kuntatalous!K12*100</f>
        <v>2.611218568665366</v>
      </c>
      <c r="Q12" s="45">
        <f>(Kuntatalous!Q12-Kuntatalous!L12)/Kuntatalous!L12*100</f>
        <v>2.023121387283245</v>
      </c>
      <c r="R12" s="45">
        <f>(Kuntatalous!R12-Kuntatalous!M12)/Kuntatalous!M12*100</f>
        <v>2.6086956521739157</v>
      </c>
      <c r="S12" s="47">
        <f>(Kuntatalous!S12-Kuntatalous!N12)/Kuntatalous!N12*100</f>
        <v>2.226524685382379</v>
      </c>
      <c r="T12" s="46">
        <f>(Kuntatalous!T12-Kuntatalous!O12)/Kuntatalous!O12*100</f>
        <v>2.8735632183908044</v>
      </c>
      <c r="U12" s="45">
        <f>(Kuntatalous!U12-Kuntatalous!P12)/Kuntatalous!P12*100</f>
        <v>3.016022620169654</v>
      </c>
      <c r="V12" s="45">
        <f>(Kuntatalous!V12-Kuntatalous!Q12)/Kuntatalous!Q12*100</f>
        <v>3.210576015108585</v>
      </c>
      <c r="W12" s="45">
        <f>(Kuntatalous!W12-Kuntatalous!R12)/Kuntatalous!R12*100</f>
        <v>3.4839924670433167</v>
      </c>
      <c r="X12" s="45">
        <f>(Kuntatalous!X12-Kuntatalous!S12)/Kuntatalous!S12*100</f>
        <v>3.219696969696975</v>
      </c>
      <c r="Y12" s="46">
        <f>(Kuntatalous!Y12-Kuntatalous!T12)/Kuntatalous!T12*100</f>
        <v>3.631284916201109</v>
      </c>
      <c r="Z12" s="45">
        <f>(Kuntatalous!Z12-Kuntatalous!U12)/Kuntatalous!U12*100</f>
        <v>2.9277218664226923</v>
      </c>
      <c r="AA12" s="45"/>
      <c r="AB12" s="45"/>
      <c r="AC12" s="47"/>
    </row>
    <row r="13" spans="1:29" ht="12.75">
      <c r="A13" s="17" t="s">
        <v>48</v>
      </c>
      <c r="B13" s="9" t="s">
        <v>14</v>
      </c>
      <c r="C13" s="37">
        <f t="shared" si="0"/>
        <v>0.3376117122749141</v>
      </c>
      <c r="D13" s="34">
        <v>10562202</v>
      </c>
      <c r="E13" s="45"/>
      <c r="F13" s="45"/>
      <c r="G13" s="45"/>
      <c r="H13" s="45"/>
      <c r="I13" s="45"/>
      <c r="J13" s="46">
        <f>(Kuntatalous!J13-Kuntatalous!E13)/Kuntatalous!E13*100</f>
        <v>2.929292929292935</v>
      </c>
      <c r="K13" s="45">
        <f>(Kuntatalous!K13-Kuntatalous!F13)/Kuntatalous!F13*100</f>
        <v>2.9000000000000057</v>
      </c>
      <c r="L13" s="45">
        <f>(Kuntatalous!L13-Kuntatalous!G13)/Kuntatalous!G13*100</f>
        <v>3.0876494023904324</v>
      </c>
      <c r="M13" s="45">
        <f>(Kuntatalous!M13-Kuntatalous!H13)/Kuntatalous!H13*100</f>
        <v>3.081510934393647</v>
      </c>
      <c r="N13" s="45">
        <f>(Kuntatalous!N13-Kuntatalous!I13)/Kuntatalous!I13*100</f>
        <v>3</v>
      </c>
      <c r="O13" s="46">
        <f>(Kuntatalous!O13-Kuntatalous!J13)/Kuntatalous!J13*100</f>
        <v>2.5515210991167754</v>
      </c>
      <c r="P13" s="45">
        <f>(Kuntatalous!P13-Kuntatalous!K13)/Kuntatalous!K13*100</f>
        <v>3.206997084548102</v>
      </c>
      <c r="Q13" s="45">
        <f>(Kuntatalous!Q13-Kuntatalous!L13)/Kuntatalous!L13*100</f>
        <v>2.6086956521739157</v>
      </c>
      <c r="R13" s="45">
        <f>(Kuntatalous!R13-Kuntatalous!M13)/Kuntatalous!M13*100</f>
        <v>2.603664416586309</v>
      </c>
      <c r="S13" s="47">
        <f>(Kuntatalous!S13-Kuntatalous!N13)/Kuntatalous!N13*100</f>
        <v>2.7184466019417446</v>
      </c>
      <c r="T13" s="46">
        <f>(Kuntatalous!T13-Kuntatalous!O13)/Kuntatalous!O13*100</f>
        <v>2.9665071770334874</v>
      </c>
      <c r="U13" s="45">
        <f>(Kuntatalous!U13-Kuntatalous!P13)/Kuntatalous!P13*100</f>
        <v>2.824858757062147</v>
      </c>
      <c r="V13" s="45">
        <f>(Kuntatalous!V13-Kuntatalous!Q13)/Kuntatalous!Q13*100</f>
        <v>2.7306967984934007</v>
      </c>
      <c r="W13" s="45">
        <f>(Kuntatalous!W13-Kuntatalous!R13)/Kuntatalous!R13*100</f>
        <v>3.0075187969924704</v>
      </c>
      <c r="X13" s="45">
        <f>(Kuntatalous!X13-Kuntatalous!S13)/Kuntatalous!S13*100</f>
        <v>2.9300567107750553</v>
      </c>
      <c r="Y13" s="46">
        <f>(Kuntatalous!Y13-Kuntatalous!T13)/Kuntatalous!T13*100</f>
        <v>3.0669144981412746</v>
      </c>
      <c r="Z13" s="45">
        <f>(Kuntatalous!Z13-Kuntatalous!U13)/Kuntatalous!U13*100</f>
        <v>2.6556776556776476</v>
      </c>
      <c r="AA13" s="45"/>
      <c r="AB13" s="45"/>
      <c r="AC13" s="47"/>
    </row>
    <row r="14" spans="1:29" ht="12.75">
      <c r="A14" s="17" t="s">
        <v>49</v>
      </c>
      <c r="B14" s="2" t="s">
        <v>2</v>
      </c>
      <c r="C14" s="37">
        <f t="shared" si="0"/>
        <v>0.21603629438692426</v>
      </c>
      <c r="D14" s="34">
        <v>6758708</v>
      </c>
      <c r="E14" s="45"/>
      <c r="F14" s="45"/>
      <c r="G14" s="45"/>
      <c r="H14" s="45"/>
      <c r="I14" s="45"/>
      <c r="J14" s="46">
        <f>(Kuntatalous!J14-Kuntatalous!E14)/Kuntatalous!E14*100</f>
        <v>4.44444444444445</v>
      </c>
      <c r="K14" s="45">
        <f>(Kuntatalous!K14-Kuntatalous!F14)/Kuntatalous!F14*100</f>
        <v>4.5</v>
      </c>
      <c r="L14" s="45">
        <f>(Kuntatalous!L14-Kuntatalous!G14)/Kuntatalous!G14*100</f>
        <v>4.586241276171494</v>
      </c>
      <c r="M14" s="45">
        <f>(Kuntatalous!M14-Kuntatalous!H14)/Kuntatalous!H14*100</f>
        <v>3.8728897715987998</v>
      </c>
      <c r="N14" s="45">
        <f>(Kuntatalous!N14-Kuntatalous!I14)/Kuntatalous!I14*100</f>
        <v>4.299999999999997</v>
      </c>
      <c r="O14" s="46">
        <f>(Kuntatalous!O14-Kuntatalous!J14)/Kuntatalous!J14*100</f>
        <v>3.675048355899417</v>
      </c>
      <c r="P14" s="45">
        <f>(Kuntatalous!P14-Kuntatalous!K14)/Kuntatalous!K14*100</f>
        <v>3.827751196172249</v>
      </c>
      <c r="Q14" s="45">
        <f>(Kuntatalous!Q14-Kuntatalous!L14)/Kuntatalous!L14*100</f>
        <v>3.4318398474737792</v>
      </c>
      <c r="R14" s="45">
        <f>(Kuntatalous!R14-Kuntatalous!M14)/Kuntatalous!M14*100</f>
        <v>4.110898661567889</v>
      </c>
      <c r="S14" s="47">
        <f>(Kuntatalous!S14-Kuntatalous!N14)/Kuntatalous!N14*100</f>
        <v>3.8350910834132312</v>
      </c>
      <c r="T14" s="46">
        <f>(Kuntatalous!T14-Kuntatalous!O14)/Kuntatalous!O14*100</f>
        <v>2.518656716417913</v>
      </c>
      <c r="U14" s="45">
        <f>(Kuntatalous!U14-Kuntatalous!P14)/Kuntatalous!P14*100</f>
        <v>2.857142857142852</v>
      </c>
      <c r="V14" s="45">
        <f>(Kuntatalous!V14-Kuntatalous!Q14)/Kuntatalous!Q14*100</f>
        <v>2.9493087557603714</v>
      </c>
      <c r="W14" s="45">
        <f>(Kuntatalous!W14-Kuntatalous!R14)/Kuntatalous!R14*100</f>
        <v>3.0303030303030276</v>
      </c>
      <c r="X14" s="45">
        <f>(Kuntatalous!X14-Kuntatalous!S14)/Kuntatalous!S14*100</f>
        <v>2.7700831024930745</v>
      </c>
      <c r="Y14" s="46">
        <f>(Kuntatalous!Y14-Kuntatalous!T14)/Kuntatalous!T14*100</f>
        <v>3.2757051865332065</v>
      </c>
      <c r="Z14" s="45">
        <f>(Kuntatalous!Z14-Kuntatalous!U14)/Kuntatalous!U14*100</f>
        <v>2.7777777777777857</v>
      </c>
      <c r="AA14" s="45"/>
      <c r="AB14" s="45"/>
      <c r="AC14" s="47"/>
    </row>
    <row r="15" spans="1:29" ht="12.75">
      <c r="A15" s="17" t="s">
        <v>50</v>
      </c>
      <c r="B15" s="9" t="s">
        <v>3</v>
      </c>
      <c r="C15" s="37">
        <f t="shared" si="0"/>
        <v>0.17991301150856104</v>
      </c>
      <c r="D15" s="34">
        <v>5628589</v>
      </c>
      <c r="E15" s="45"/>
      <c r="F15" s="45"/>
      <c r="G15" s="45"/>
      <c r="H15" s="45"/>
      <c r="I15" s="45"/>
      <c r="J15" s="46">
        <f>(Kuntatalous!J15-Kuntatalous!E15)/Kuntatalous!E15*100</f>
        <v>4.74747474747475</v>
      </c>
      <c r="K15" s="45">
        <f>(Kuntatalous!K15-Kuntatalous!F15)/Kuntatalous!F15*100</f>
        <v>4.700000000000003</v>
      </c>
      <c r="L15" s="45">
        <f>(Kuntatalous!L15-Kuntatalous!G15)/Kuntatalous!G15*100</f>
        <v>4.785643070787635</v>
      </c>
      <c r="M15" s="45">
        <f>(Kuntatalous!M15-Kuntatalous!H15)/Kuntatalous!H15*100</f>
        <v>4.071499503475665</v>
      </c>
      <c r="N15" s="45">
        <f>(Kuntatalous!N15-Kuntatalous!I15)/Kuntatalous!I15*100</f>
        <v>4.5</v>
      </c>
      <c r="O15" s="46">
        <f>(Kuntatalous!O15-Kuntatalous!J15)/Kuntatalous!J15*100</f>
        <v>3.9537126325940157</v>
      </c>
      <c r="P15" s="45">
        <f>(Kuntatalous!P15-Kuntatalous!K15)/Kuntatalous!K15*100</f>
        <v>4.202483285577833</v>
      </c>
      <c r="Q15" s="45">
        <f>(Kuntatalous!Q15-Kuntatalous!L15)/Kuntatalous!L15*100</f>
        <v>3.8058991436726926</v>
      </c>
      <c r="R15" s="45">
        <f>(Kuntatalous!R15-Kuntatalous!M15)/Kuntatalous!M15*100</f>
        <v>4.484732824427484</v>
      </c>
      <c r="S15" s="47">
        <f>(Kuntatalous!S15-Kuntatalous!N15)/Kuntatalous!N15*100</f>
        <v>4.210526315789479</v>
      </c>
      <c r="T15" s="46">
        <f>(Kuntatalous!T15-Kuntatalous!O15)/Kuntatalous!O15*100</f>
        <v>2.504638218923936</v>
      </c>
      <c r="U15" s="45">
        <f>(Kuntatalous!U15-Kuntatalous!P15)/Kuntatalous!P15*100</f>
        <v>2.933088909257565</v>
      </c>
      <c r="V15" s="45">
        <f>(Kuntatalous!V15-Kuntatalous!Q15)/Kuntatalous!Q15*100</f>
        <v>3.0247479376718713</v>
      </c>
      <c r="W15" s="45">
        <f>(Kuntatalous!W15-Kuntatalous!R15)/Kuntatalous!R15*100</f>
        <v>3.1963470319634704</v>
      </c>
      <c r="X15" s="45">
        <f>(Kuntatalous!X15-Kuntatalous!S15)/Kuntatalous!S15*100</f>
        <v>2.8466483011937505</v>
      </c>
      <c r="Y15" s="46">
        <f>(Kuntatalous!Y15-Kuntatalous!T15)/Kuntatalous!T15*100</f>
        <v>3.438914027149319</v>
      </c>
      <c r="Z15" s="45">
        <f>(Kuntatalous!Z15-Kuntatalous!U15)/Kuntatalous!U15*100</f>
        <v>2.9385574354407815</v>
      </c>
      <c r="AA15" s="45"/>
      <c r="AB15" s="45"/>
      <c r="AC15" s="47"/>
    </row>
    <row r="16" spans="1:29" ht="12.75">
      <c r="A16" s="17" t="s">
        <v>51</v>
      </c>
      <c r="B16" s="9" t="s">
        <v>15</v>
      </c>
      <c r="C16" s="37">
        <f t="shared" si="0"/>
        <v>0.03612328287836321</v>
      </c>
      <c r="D16" s="34">
        <v>1130119</v>
      </c>
      <c r="E16" s="45"/>
      <c r="F16" s="45"/>
      <c r="G16" s="45"/>
      <c r="H16" s="45"/>
      <c r="I16" s="45"/>
      <c r="J16" s="46">
        <f>(Kuntatalous!J16-Kuntatalous!E16)/Kuntatalous!E16*100</f>
        <v>3.1313131313131257</v>
      </c>
      <c r="K16" s="45">
        <f>(Kuntatalous!K16-Kuntatalous!F16)/Kuntatalous!F16*100</f>
        <v>3.299999999999997</v>
      </c>
      <c r="L16" s="45">
        <f>(Kuntatalous!L16-Kuntatalous!G16)/Kuntatalous!G16*100</f>
        <v>3.2868525896414313</v>
      </c>
      <c r="M16" s="45">
        <f>(Kuntatalous!M16-Kuntatalous!H16)/Kuntatalous!H16*100</f>
        <v>2.87984111221449</v>
      </c>
      <c r="N16" s="45">
        <f>(Kuntatalous!N16-Kuntatalous!I16)/Kuntatalous!I16*100</f>
        <v>3.200000000000003</v>
      </c>
      <c r="O16" s="46">
        <f>(Kuntatalous!O16-Kuntatalous!J16)/Kuntatalous!J16*100</f>
        <v>2.1547502448579854</v>
      </c>
      <c r="P16" s="45">
        <f>(Kuntatalous!P16-Kuntatalous!K16)/Kuntatalous!K16*100</f>
        <v>2.420135527589545</v>
      </c>
      <c r="Q16" s="45">
        <f>(Kuntatalous!Q16-Kuntatalous!L16)/Kuntatalous!L16*100</f>
        <v>1.7357762777242016</v>
      </c>
      <c r="R16" s="45">
        <f>(Kuntatalous!R16-Kuntatalous!M16)/Kuntatalous!M16*100</f>
        <v>1.9305019305019304</v>
      </c>
      <c r="S16" s="47">
        <f>(Kuntatalous!S16-Kuntatalous!N16)/Kuntatalous!N16*100</f>
        <v>2.0348837209302273</v>
      </c>
      <c r="T16" s="46">
        <f>(Kuntatalous!T16-Kuntatalous!O16)/Kuntatalous!O16*100</f>
        <v>2.301054650047944</v>
      </c>
      <c r="U16" s="45">
        <f>(Kuntatalous!U16-Kuntatalous!P16)/Kuntatalous!P16*100</f>
        <v>2.1739130434782585</v>
      </c>
      <c r="V16" s="45">
        <f>(Kuntatalous!V16-Kuntatalous!Q16)/Kuntatalous!Q16*100</f>
        <v>2.3696682464454977</v>
      </c>
      <c r="W16" s="45">
        <f>(Kuntatalous!W16-Kuntatalous!R16)/Kuntatalous!R16*100</f>
        <v>2.6515151515151625</v>
      </c>
      <c r="X16" s="45">
        <f>(Kuntatalous!X16-Kuntatalous!S16)/Kuntatalous!S16*100</f>
        <v>2.3741690408357075</v>
      </c>
      <c r="Y16" s="46">
        <f>(Kuntatalous!Y16-Kuntatalous!T16)/Kuntatalous!T16*100</f>
        <v>2.6241799437675697</v>
      </c>
      <c r="Z16" s="45">
        <f>(Kuntatalous!Z16-Kuntatalous!U16)/Kuntatalous!U16*100</f>
        <v>2.1276595744680957</v>
      </c>
      <c r="AA16" s="45"/>
      <c r="AB16" s="45"/>
      <c r="AC16" s="47"/>
    </row>
    <row r="17" spans="1:29" ht="12.75">
      <c r="A17" s="17" t="s">
        <v>52</v>
      </c>
      <c r="B17" s="2" t="s">
        <v>17</v>
      </c>
      <c r="C17" s="37">
        <f t="shared" si="0"/>
        <v>0.14979176321169038</v>
      </c>
      <c r="D17" s="34">
        <v>4686244</v>
      </c>
      <c r="E17" s="45"/>
      <c r="F17" s="45"/>
      <c r="G17" s="45"/>
      <c r="H17" s="45"/>
      <c r="I17" s="45"/>
      <c r="J17" s="46">
        <f>(Kuntatalous!J17-Kuntatalous!E17)/Kuntatalous!E17*100</f>
        <v>3.4447821681864146</v>
      </c>
      <c r="K17" s="45">
        <f>(Kuntatalous!K17-Kuntatalous!F17)/Kuntatalous!F17*100</f>
        <v>3.5070140280561124</v>
      </c>
      <c r="L17" s="45">
        <f>(Kuntatalous!L17-Kuntatalous!G17)/Kuntatalous!G17*100</f>
        <v>2.98804780876494</v>
      </c>
      <c r="M17" s="45">
        <f>(Kuntatalous!M17-Kuntatalous!H17)/Kuntatalous!H17*100</f>
        <v>2.0771513353115814</v>
      </c>
      <c r="N17" s="45">
        <f>(Kuntatalous!N17-Kuntatalous!I17)/Kuntatalous!I17*100</f>
        <v>3</v>
      </c>
      <c r="O17" s="46">
        <f>(Kuntatalous!O17-Kuntatalous!J17)/Kuntatalous!J17*100</f>
        <v>1.5670910871694501</v>
      </c>
      <c r="P17" s="45">
        <f>(Kuntatalous!P17-Kuntatalous!K17)/Kuntatalous!K17*100</f>
        <v>1.8393030009680598</v>
      </c>
      <c r="Q17" s="45">
        <f>(Kuntatalous!Q17-Kuntatalous!L17)/Kuntatalous!L17*100</f>
        <v>1.3539651837524096</v>
      </c>
      <c r="R17" s="45">
        <f>(Kuntatalous!R17-Kuntatalous!M17)/Kuntatalous!M17*100</f>
        <v>1.744186046511625</v>
      </c>
      <c r="S17" s="47">
        <f>(Kuntatalous!S17-Kuntatalous!N17)/Kuntatalous!N17*100</f>
        <v>1.6504854368932065</v>
      </c>
      <c r="T17" s="46">
        <f>(Kuntatalous!T17-Kuntatalous!O17)/Kuntatalous!O17*100</f>
        <v>2.217936354869814</v>
      </c>
      <c r="U17" s="45">
        <f>(Kuntatalous!U17-Kuntatalous!P17)/Kuntatalous!P17*100</f>
        <v>1.8060836501901059</v>
      </c>
      <c r="V17" s="45">
        <f>(Kuntatalous!V17-Kuntatalous!Q17)/Kuntatalous!Q17*100</f>
        <v>2.0992366412213768</v>
      </c>
      <c r="W17" s="45">
        <f>(Kuntatalous!W17-Kuntatalous!R17)/Kuntatalous!R17*100</f>
        <v>1.9999999999999944</v>
      </c>
      <c r="X17" s="45">
        <f>(Kuntatalous!X17-Kuntatalous!S17)/Kuntatalous!S17*100</f>
        <v>2.0057306590257826</v>
      </c>
      <c r="Y17" s="46">
        <f>(Kuntatalous!Y17-Kuntatalous!T17)/Kuntatalous!T17*100</f>
        <v>2.07547169811321</v>
      </c>
      <c r="Z17" s="45">
        <f>(Kuntatalous!Z17-Kuntatalous!U17)/Kuntatalous!U17*100</f>
        <v>1.7740429505135442</v>
      </c>
      <c r="AA17" s="45"/>
      <c r="AB17" s="45"/>
      <c r="AC17" s="47"/>
    </row>
    <row r="18" spans="1:29" ht="12.75">
      <c r="A18" s="19">
        <v>15</v>
      </c>
      <c r="B18" s="6" t="s">
        <v>18</v>
      </c>
      <c r="C18" s="37">
        <f t="shared" si="0"/>
        <v>0.032070964995494014</v>
      </c>
      <c r="D18" s="34">
        <v>1003342</v>
      </c>
      <c r="E18" s="45"/>
      <c r="F18" s="45"/>
      <c r="G18" s="45"/>
      <c r="H18" s="45"/>
      <c r="I18" s="45"/>
      <c r="J18" s="46">
        <f>(Kuntatalous!J18-Kuntatalous!E18)/Kuntatalous!E18*100</f>
        <v>3.343465045592702</v>
      </c>
      <c r="K18" s="45">
        <f>(Kuntatalous!K18-Kuntatalous!F18)/Kuntatalous!F18*100</f>
        <v>3.4068136272545146</v>
      </c>
      <c r="L18" s="45">
        <f>(Kuntatalous!L18-Kuntatalous!G18)/Kuntatalous!G18*100</f>
        <v>2.98804780876494</v>
      </c>
      <c r="M18" s="45">
        <f>(Kuntatalous!M18-Kuntatalous!H18)/Kuntatalous!H18*100</f>
        <v>2.0771513353115814</v>
      </c>
      <c r="N18" s="45">
        <f>(Kuntatalous!N18-Kuntatalous!I18)/Kuntatalous!I18*100</f>
        <v>2.9000000000000057</v>
      </c>
      <c r="O18" s="46">
        <f>(Kuntatalous!O18-Kuntatalous!J18)/Kuntatalous!J18*100</f>
        <v>1.6666666666666694</v>
      </c>
      <c r="P18" s="45">
        <f>(Kuntatalous!P18-Kuntatalous!K18)/Kuntatalous!K18*100</f>
        <v>1.8410852713178212</v>
      </c>
      <c r="Q18" s="45">
        <f>(Kuntatalous!Q18-Kuntatalous!L18)/Kuntatalous!L18*100</f>
        <v>1.4506769825918762</v>
      </c>
      <c r="R18" s="45">
        <f>(Kuntatalous!R18-Kuntatalous!M18)/Kuntatalous!M18*100</f>
        <v>1.8410852713178212</v>
      </c>
      <c r="S18" s="47">
        <f>(Kuntatalous!S18-Kuntatalous!N18)/Kuntatalous!N18*100</f>
        <v>1.7492711370262364</v>
      </c>
      <c r="T18" s="46">
        <f>(Kuntatalous!T18-Kuntatalous!O18)/Kuntatalous!O18*100</f>
        <v>2.5072324011571787</v>
      </c>
      <c r="U18" s="45">
        <f>(Kuntatalous!U18-Kuntatalous!P18)/Kuntatalous!P18*100</f>
        <v>2.0932445290199837</v>
      </c>
      <c r="V18" s="45">
        <f>(Kuntatalous!V18-Kuntatalous!Q18)/Kuntatalous!Q18*100</f>
        <v>2.0972354623450795</v>
      </c>
      <c r="W18" s="45">
        <f>(Kuntatalous!W18-Kuntatalous!R18)/Kuntatalous!R18*100</f>
        <v>2.1883920076118093</v>
      </c>
      <c r="X18" s="45">
        <f>(Kuntatalous!X18-Kuntatalous!S18)/Kuntatalous!S18*100</f>
        <v>2.1967526265520507</v>
      </c>
      <c r="Y18" s="46">
        <f>(Kuntatalous!Y18-Kuntatalous!T18)/Kuntatalous!T18*100</f>
        <v>1.8814675446848543</v>
      </c>
      <c r="Z18" s="45">
        <f>(Kuntatalous!Z18-Kuntatalous!U18)/Kuntatalous!U18*100</f>
        <v>1.6775396085740888</v>
      </c>
      <c r="AA18" s="45"/>
      <c r="AB18" s="45"/>
      <c r="AC18" s="47"/>
    </row>
    <row r="19" spans="1:29" ht="12.75">
      <c r="A19" s="20"/>
      <c r="B19" s="6"/>
      <c r="C19" s="37"/>
      <c r="D19" s="34"/>
      <c r="E19" s="45"/>
      <c r="F19" s="45"/>
      <c r="G19" s="45"/>
      <c r="H19" s="45"/>
      <c r="I19" s="45"/>
      <c r="J19" s="46"/>
      <c r="K19" s="45"/>
      <c r="L19" s="45"/>
      <c r="M19" s="45"/>
      <c r="N19" s="45"/>
      <c r="O19" s="46"/>
      <c r="P19" s="45"/>
      <c r="Q19" s="45"/>
      <c r="R19" s="45"/>
      <c r="S19" s="47"/>
      <c r="T19" s="46"/>
      <c r="U19" s="45"/>
      <c r="V19" s="45"/>
      <c r="W19" s="45"/>
      <c r="X19" s="45"/>
      <c r="Y19" s="46"/>
      <c r="Z19" s="45"/>
      <c r="AA19" s="45"/>
      <c r="AB19" s="45"/>
      <c r="AC19" s="47"/>
    </row>
    <row r="20" spans="1:29" ht="12.75">
      <c r="A20" s="19">
        <v>1</v>
      </c>
      <c r="B20" s="6" t="s">
        <v>6</v>
      </c>
      <c r="C20" s="37">
        <f>D20/$D$22</f>
        <v>0.9384516084323705</v>
      </c>
      <c r="D20" s="34">
        <v>29359513</v>
      </c>
      <c r="E20" s="45"/>
      <c r="F20" s="45"/>
      <c r="G20" s="45"/>
      <c r="H20" s="45"/>
      <c r="I20" s="45"/>
      <c r="J20" s="46">
        <f>(Kuntatalous!J20-Kuntatalous!E20)/Kuntatalous!E20*100</f>
        <v>3.5389282103134474</v>
      </c>
      <c r="K20" s="45">
        <f>(Kuntatalous!K20-Kuntatalous!F20)/Kuntatalous!F20*100</f>
        <v>3.603603603603598</v>
      </c>
      <c r="L20" s="45">
        <f>(Kuntatalous!L20-Kuntatalous!G20)/Kuntatalous!G20*100</f>
        <v>3.48605577689243</v>
      </c>
      <c r="M20" s="45">
        <f>(Kuntatalous!M20-Kuntatalous!H20)/Kuntatalous!H20*100</f>
        <v>3.0784508440913547</v>
      </c>
      <c r="N20" s="45">
        <f>(Kuntatalous!N20-Kuntatalous!I20)/Kuntatalous!I20*100</f>
        <v>3.4000000000000057</v>
      </c>
      <c r="O20" s="46">
        <f>(Kuntatalous!O20-Kuntatalous!J20)/Kuntatalous!J20*100</f>
        <v>2.5390624999999947</v>
      </c>
      <c r="P20" s="45">
        <f>(Kuntatalous!P20-Kuntatalous!K20)/Kuntatalous!K20*100</f>
        <v>2.9951690821255985</v>
      </c>
      <c r="Q20" s="45">
        <f>(Kuntatalous!Q20-Kuntatalous!L20)/Kuntatalous!L20*100</f>
        <v>2.502406159769003</v>
      </c>
      <c r="R20" s="45">
        <f>(Kuntatalous!R20-Kuntatalous!M20)/Kuntatalous!M20*100</f>
        <v>2.7938342967244756</v>
      </c>
      <c r="S20" s="47">
        <f>(Kuntatalous!S20-Kuntatalous!N20)/Kuntatalous!N20*100</f>
        <v>2.7079303675048325</v>
      </c>
      <c r="T20" s="46">
        <f>(Kuntatalous!T20-Kuntatalous!O20)/Kuntatalous!O20*100</f>
        <v>2.761904761904767</v>
      </c>
      <c r="U20" s="45">
        <f>(Kuntatalous!U20-Kuntatalous!P20)/Kuntatalous!P20*100</f>
        <v>2.720450281425897</v>
      </c>
      <c r="V20" s="45">
        <f>(Kuntatalous!V20-Kuntatalous!Q20)/Kuntatalous!Q20*100</f>
        <v>2.8169014084507045</v>
      </c>
      <c r="W20" s="45">
        <f>(Kuntatalous!W20-Kuntatalous!R20)/Kuntatalous!R20*100</f>
        <v>3.0927835051546366</v>
      </c>
      <c r="X20" s="45">
        <f>(Kuntatalous!X20-Kuntatalous!S20)/Kuntatalous!S20*100</f>
        <v>2.824858757062147</v>
      </c>
      <c r="Y20" s="46">
        <f>(Kuntatalous!Y20-Kuntatalous!T20)/Kuntatalous!T20*100</f>
        <v>3.1510658016682034</v>
      </c>
      <c r="Z20" s="45">
        <f>(Kuntatalous!Z20-Kuntatalous!U20)/Kuntatalous!U20*100</f>
        <v>2.73972602739726</v>
      </c>
      <c r="AA20" s="45"/>
      <c r="AB20" s="45"/>
      <c r="AC20" s="47"/>
    </row>
    <row r="21" spans="1:29" ht="12.75">
      <c r="A21" s="17" t="s">
        <v>53</v>
      </c>
      <c r="B21" s="2" t="s">
        <v>67</v>
      </c>
      <c r="C21" s="37">
        <f>D21/$D$22</f>
        <v>0.06154839156762951</v>
      </c>
      <c r="D21" s="34">
        <v>1925545</v>
      </c>
      <c r="E21" s="45"/>
      <c r="F21" s="45"/>
      <c r="G21" s="45"/>
      <c r="H21" s="45"/>
      <c r="I21" s="45"/>
      <c r="J21" s="46">
        <f>(Kuntatalous!J21-Kuntatalous!E21)/Kuntatalous!E21*100</f>
        <v>3.3468559837728313</v>
      </c>
      <c r="K21" s="45">
        <f>(Kuntatalous!K21-Kuntatalous!F21)/Kuntatalous!F21*100</f>
        <v>3.5140562248995986</v>
      </c>
      <c r="L21" s="45">
        <f>(Kuntatalous!L21-Kuntatalous!G21)/Kuntatalous!G21*100</f>
        <v>2.7888446215139413</v>
      </c>
      <c r="M21" s="45">
        <f>(Kuntatalous!M21-Kuntatalous!H21)/Kuntatalous!H21*100</f>
        <v>1.678183613030605</v>
      </c>
      <c r="N21" s="45">
        <f>(Kuntatalous!N21-Kuntatalous!I21)/Kuntatalous!I21*100</f>
        <v>2.799999999999997</v>
      </c>
      <c r="O21" s="46">
        <f>(Kuntatalous!O21-Kuntatalous!J21)/Kuntatalous!J21*100</f>
        <v>1.3738959764474892</v>
      </c>
      <c r="P21" s="45">
        <f>(Kuntatalous!P21-Kuntatalous!K21)/Kuntatalous!K21*100</f>
        <v>1.551891367604276</v>
      </c>
      <c r="Q21" s="45">
        <f>(Kuntatalous!Q21-Kuntatalous!L21)/Kuntatalous!L21*100</f>
        <v>1.1627906976744213</v>
      </c>
      <c r="R21" s="45">
        <f>(Kuntatalous!R21-Kuntatalous!M21)/Kuntatalous!M21*100</f>
        <v>1.5533980582524218</v>
      </c>
      <c r="S21" s="47">
        <f>(Kuntatalous!S21-Kuntatalous!N21)/Kuntatalous!N21*100</f>
        <v>1.3618677042801612</v>
      </c>
      <c r="T21" s="46">
        <f>(Kuntatalous!T21-Kuntatalous!O21)/Kuntatalous!O21*100</f>
        <v>2.420135527589545</v>
      </c>
      <c r="U21" s="45">
        <f>(Kuntatalous!U21-Kuntatalous!P21)/Kuntatalous!P21*100</f>
        <v>1.814708691499514</v>
      </c>
      <c r="V21" s="45">
        <f>(Kuntatalous!V21-Kuntatalous!Q21)/Kuntatalous!Q21*100</f>
        <v>2.0114942528735575</v>
      </c>
      <c r="W21" s="45">
        <f>(Kuntatalous!W21-Kuntatalous!R21)/Kuntatalous!R21*100</f>
        <v>1.9120458891013385</v>
      </c>
      <c r="X21" s="45">
        <f>(Kuntatalous!X21-Kuntatalous!S21)/Kuntatalous!S21*100</f>
        <v>2.1113243761996188</v>
      </c>
      <c r="Y21" s="46">
        <f>(Kuntatalous!Y21-Kuntatalous!T21)/Kuntatalous!T21*100</f>
        <v>1.5122873345935808</v>
      </c>
      <c r="Z21" s="45">
        <f>(Kuntatalous!Z21-Kuntatalous!U21)/Kuntatalous!U21*100</f>
        <v>1.4071294559099439</v>
      </c>
      <c r="AA21" s="45"/>
      <c r="AB21" s="45"/>
      <c r="AC21" s="47"/>
    </row>
    <row r="22" spans="1:29" ht="12.75">
      <c r="A22" s="21" t="s">
        <v>54</v>
      </c>
      <c r="B22" s="22" t="s">
        <v>68</v>
      </c>
      <c r="C22" s="41">
        <f>D22/$D$22</f>
        <v>1</v>
      </c>
      <c r="D22" s="35">
        <v>31285058</v>
      </c>
      <c r="E22" s="48"/>
      <c r="F22" s="48"/>
      <c r="G22" s="48"/>
      <c r="H22" s="48"/>
      <c r="I22" s="48"/>
      <c r="J22" s="46">
        <f>(Kuntatalous!J22-Kuntatalous!E22)/Kuntatalous!E22*100</f>
        <v>3.5389282103134474</v>
      </c>
      <c r="K22" s="45">
        <f>(Kuntatalous!K22-Kuntatalous!F22)/Kuntatalous!F22*100</f>
        <v>3.603603603603598</v>
      </c>
      <c r="L22" s="45">
        <f>(Kuntatalous!L22-Kuntatalous!G22)/Kuntatalous!G22*100</f>
        <v>3.48605577689243</v>
      </c>
      <c r="M22" s="45">
        <f>(Kuntatalous!M22-Kuntatalous!H22)/Kuntatalous!H22*100</f>
        <v>2.8769841269841328</v>
      </c>
      <c r="N22" s="45">
        <f>(Kuntatalous!N22-Kuntatalous!I22)/Kuntatalous!I22*100</f>
        <v>3.4000000000000057</v>
      </c>
      <c r="O22" s="46">
        <f>(Kuntatalous!O22-Kuntatalous!J22)/Kuntatalous!J22*100</f>
        <v>2.44140625</v>
      </c>
      <c r="P22" s="45">
        <f>(Kuntatalous!P22-Kuntatalous!K22)/Kuntatalous!K22*100</f>
        <v>2.898550724637681</v>
      </c>
      <c r="Q22" s="45">
        <f>(Kuntatalous!Q22-Kuntatalous!L22)/Kuntatalous!L22*100</f>
        <v>2.4061597690086622</v>
      </c>
      <c r="R22" s="45">
        <f>(Kuntatalous!R22-Kuntatalous!M22)/Kuntatalous!M22*100</f>
        <v>2.7965284474445435</v>
      </c>
      <c r="S22" s="47">
        <f>(Kuntatalous!S22-Kuntatalous!N22)/Kuntatalous!N22*100</f>
        <v>2.611218568665366</v>
      </c>
      <c r="T22" s="49">
        <f>(Kuntatalous!T22-Kuntatalous!O22)/Kuntatalous!O22*100</f>
        <v>2.764537654909429</v>
      </c>
      <c r="U22" s="48">
        <f>(Kuntatalous!U22-Kuntatalous!P22)/Kuntatalous!P22*100</f>
        <v>2.7230046948356863</v>
      </c>
      <c r="V22" s="48">
        <f>(Kuntatalous!V22-Kuntatalous!Q22)/Kuntatalous!Q22*100</f>
        <v>2.725563909774428</v>
      </c>
      <c r="W22" s="48">
        <f>(Kuntatalous!W22-Kuntatalous!R22)/Kuntatalous!R22*100</f>
        <v>3.001876172607883</v>
      </c>
      <c r="X22" s="48">
        <f>(Kuntatalous!X22-Kuntatalous!S22)/Kuntatalous!S22*100</f>
        <v>2.8275212064090485</v>
      </c>
      <c r="Y22" s="49">
        <f>(Kuntatalous!Y22-Kuntatalous!T22)/Kuntatalous!T22*100</f>
        <v>3.061224489795916</v>
      </c>
      <c r="Z22" s="48">
        <f>(Kuntatalous!Z22-Kuntatalous!U22)/Kuntatalous!U22*100</f>
        <v>2.5594149908592296</v>
      </c>
      <c r="AA22" s="48"/>
      <c r="AB22" s="48"/>
      <c r="AC22" s="50"/>
    </row>
    <row r="23" spans="1:29" ht="12.75">
      <c r="A23" s="17"/>
      <c r="C23" s="37"/>
      <c r="D23" s="34"/>
      <c r="E23" s="45"/>
      <c r="F23" s="45"/>
      <c r="G23" s="45"/>
      <c r="H23" s="45"/>
      <c r="I23" s="45"/>
      <c r="J23" s="51"/>
      <c r="K23" s="52"/>
      <c r="L23" s="52"/>
      <c r="M23" s="52"/>
      <c r="N23" s="52"/>
      <c r="O23" s="51"/>
      <c r="P23" s="52"/>
      <c r="Q23" s="52"/>
      <c r="R23" s="52"/>
      <c r="S23" s="53"/>
      <c r="T23" s="51"/>
      <c r="U23" s="52"/>
      <c r="V23" s="52"/>
      <c r="W23" s="52"/>
      <c r="X23" s="52"/>
      <c r="Y23" s="51"/>
      <c r="Z23" s="52"/>
      <c r="AA23" s="52"/>
      <c r="AB23" s="52"/>
      <c r="AC23" s="53"/>
    </row>
    <row r="24" spans="1:29" ht="12.75">
      <c r="A24" s="17"/>
      <c r="B24" s="4" t="s">
        <v>10</v>
      </c>
      <c r="C24" s="37"/>
      <c r="D24" s="34"/>
      <c r="E24" s="45"/>
      <c r="F24" s="45"/>
      <c r="G24" s="45"/>
      <c r="H24" s="45"/>
      <c r="I24" s="45"/>
      <c r="J24" s="46"/>
      <c r="K24" s="45"/>
      <c r="L24" s="45"/>
      <c r="M24" s="45"/>
      <c r="N24" s="45"/>
      <c r="O24" s="46"/>
      <c r="P24" s="45"/>
      <c r="Q24" s="45"/>
      <c r="R24" s="45"/>
      <c r="S24" s="47"/>
      <c r="T24" s="46"/>
      <c r="U24" s="45"/>
      <c r="V24" s="45"/>
      <c r="W24" s="45"/>
      <c r="X24" s="45"/>
      <c r="Y24" s="46"/>
      <c r="Z24" s="45"/>
      <c r="AA24" s="45"/>
      <c r="AB24" s="45"/>
      <c r="AC24" s="47"/>
    </row>
    <row r="25" spans="1:29" ht="12.75">
      <c r="A25" s="17"/>
      <c r="C25" s="37"/>
      <c r="D25" s="34"/>
      <c r="E25" s="45"/>
      <c r="F25" s="45"/>
      <c r="G25" s="45"/>
      <c r="H25" s="45"/>
      <c r="I25" s="45"/>
      <c r="J25" s="46"/>
      <c r="K25" s="45"/>
      <c r="L25" s="45"/>
      <c r="M25" s="45"/>
      <c r="N25" s="45"/>
      <c r="O25" s="46"/>
      <c r="P25" s="45"/>
      <c r="Q25" s="45"/>
      <c r="R25" s="45"/>
      <c r="S25" s="47"/>
      <c r="T25" s="46"/>
      <c r="U25" s="45"/>
      <c r="V25" s="45"/>
      <c r="W25" s="45"/>
      <c r="X25" s="45"/>
      <c r="Y25" s="46"/>
      <c r="Z25" s="45"/>
      <c r="AA25" s="45"/>
      <c r="AB25" s="45"/>
      <c r="AC25" s="47"/>
    </row>
    <row r="26" spans="1:29" ht="15">
      <c r="A26" s="17" t="s">
        <v>13</v>
      </c>
      <c r="B26" s="3" t="s">
        <v>27</v>
      </c>
      <c r="C26" s="38">
        <f aca="true" t="shared" si="1" ref="C26:C34">D26/$D$44</f>
        <v>0.9212923626352235</v>
      </c>
      <c r="D26" s="36">
        <v>28822685</v>
      </c>
      <c r="E26" s="45"/>
      <c r="F26" s="45"/>
      <c r="G26" s="45"/>
      <c r="H26" s="45"/>
      <c r="I26" s="45"/>
      <c r="J26" s="46">
        <f>(Kuntatalous!J26-Kuntatalous!E26)/Kuntatalous!E26*100</f>
        <v>3.4343434343434396</v>
      </c>
      <c r="K26" s="45">
        <f>(Kuntatalous!K26-Kuntatalous!F26)/Kuntatalous!F26*100</f>
        <v>3.4000000000000057</v>
      </c>
      <c r="L26" s="45">
        <f>(Kuntatalous!L26-Kuntatalous!G26)/Kuntatalous!G26*100</f>
        <v>3.5892323030907365</v>
      </c>
      <c r="M26" s="45">
        <f>(Kuntatalous!M26-Kuntatalous!H26)/Kuntatalous!H26*100</f>
        <v>3.1809145129224685</v>
      </c>
      <c r="N26" s="45">
        <f>(Kuntatalous!N26-Kuntatalous!I26)/Kuntatalous!I26*100</f>
        <v>3.4000000000000057</v>
      </c>
      <c r="O26" s="46">
        <f>(Kuntatalous!O26-Kuntatalous!J26)/Kuntatalous!J26*100</f>
        <v>2.636718749999989</v>
      </c>
      <c r="P26" s="45">
        <f>(Kuntatalous!P26-Kuntatalous!K26)/Kuntatalous!K26*100</f>
        <v>3.1914893617021245</v>
      </c>
      <c r="Q26" s="45">
        <f>(Kuntatalous!Q26-Kuntatalous!L26)/Kuntatalous!L26*100</f>
        <v>2.598652550529344</v>
      </c>
      <c r="R26" s="45">
        <f>(Kuntatalous!R26-Kuntatalous!M26)/Kuntatalous!M26*100</f>
        <v>2.8901734104046244</v>
      </c>
      <c r="S26" s="47">
        <f>(Kuntatalous!S26-Kuntatalous!N26)/Kuntatalous!N26*100</f>
        <v>2.8046421663442853</v>
      </c>
      <c r="T26" s="46">
        <f>(Kuntatalous!T26-Kuntatalous!O26)/Kuntatalous!O26*100</f>
        <v>2.759276879162708</v>
      </c>
      <c r="U26" s="45">
        <f>(Kuntatalous!U26-Kuntatalous!P26)/Kuntatalous!P26*100</f>
        <v>2.8116213683223994</v>
      </c>
      <c r="V26" s="45">
        <f>(Kuntatalous!V26-Kuntatalous!Q26)/Kuntatalous!Q26*100</f>
        <v>2.908067542213892</v>
      </c>
      <c r="W26" s="45">
        <f>(Kuntatalous!W26-Kuntatalous!R26)/Kuntatalous!R26*100</f>
        <v>3.183520599250942</v>
      </c>
      <c r="X26" s="45">
        <f>(Kuntatalous!X26-Kuntatalous!S26)/Kuntatalous!S26*100</f>
        <v>2.9162746942615323</v>
      </c>
      <c r="Y26" s="46">
        <f>(Kuntatalous!Y26-Kuntatalous!T26)/Kuntatalous!T26*100</f>
        <v>3.2407407407407405</v>
      </c>
      <c r="Z26" s="45">
        <f>(Kuntatalous!Z26-Kuntatalous!U26)/Kuntatalous!U26*100</f>
        <v>2.7347310847766635</v>
      </c>
      <c r="AA26" s="45"/>
      <c r="AB26" s="45"/>
      <c r="AC26" s="47"/>
    </row>
    <row r="27" spans="1:29" ht="12.75">
      <c r="A27" s="17" t="s">
        <v>20</v>
      </c>
      <c r="B27" s="2" t="s">
        <v>55</v>
      </c>
      <c r="C27" s="38">
        <f t="shared" si="1"/>
        <v>0.44119742402267564</v>
      </c>
      <c r="D27" s="36">
        <v>13802887</v>
      </c>
      <c r="E27" s="45"/>
      <c r="F27" s="45"/>
      <c r="G27" s="45"/>
      <c r="H27" s="45"/>
      <c r="I27" s="45"/>
      <c r="J27" s="46">
        <f>(Kuntatalous!J27-Kuntatalous!E27)/Kuntatalous!E27*100</f>
        <v>4.036326942482341</v>
      </c>
      <c r="K27" s="45">
        <f>(Kuntatalous!K27-Kuntatalous!F27)/Kuntatalous!F27*100</f>
        <v>3.996003996003996</v>
      </c>
      <c r="L27" s="45">
        <f>(Kuntatalous!L27-Kuntatalous!G27)/Kuntatalous!G27*100</f>
        <v>4.38683948155534</v>
      </c>
      <c r="M27" s="45">
        <f>(Kuntatalous!M27-Kuntatalous!H27)/Kuntatalous!H27*100</f>
        <v>4.183266932270905</v>
      </c>
      <c r="N27" s="45">
        <f>(Kuntatalous!N27-Kuntatalous!I27)/Kuntatalous!I27*100</f>
        <v>4.099999999999994</v>
      </c>
      <c r="O27" s="46">
        <f>(Kuntatalous!O27-Kuntatalous!J27)/Kuntatalous!J27*100</f>
        <v>3.394762366634336</v>
      </c>
      <c r="P27" s="45">
        <f>(Kuntatalous!P27-Kuntatalous!K27)/Kuntatalous!K27*100</f>
        <v>4.226705091258411</v>
      </c>
      <c r="Q27" s="45">
        <f>(Kuntatalous!Q27-Kuntatalous!L27)/Kuntatalous!L27*100</f>
        <v>3.438395415472774</v>
      </c>
      <c r="R27" s="45">
        <f>(Kuntatalous!R27-Kuntatalous!M27)/Kuntatalous!M27*100</f>
        <v>3.728489483747616</v>
      </c>
      <c r="S27" s="47">
        <f>(Kuntatalous!S27-Kuntatalous!N27)/Kuntatalous!N27*100</f>
        <v>3.746397694524501</v>
      </c>
      <c r="T27" s="46">
        <f>(Kuntatalous!T27-Kuntatalous!O27)/Kuntatalous!O27*100</f>
        <v>2.8142589118198877</v>
      </c>
      <c r="U27" s="45">
        <f>(Kuntatalous!U27-Kuntatalous!P27)/Kuntatalous!P27*100</f>
        <v>3.133640552995397</v>
      </c>
      <c r="V27" s="45">
        <f>(Kuntatalous!V27-Kuntatalous!Q27)/Kuntatalous!Q27*100</f>
        <v>3.4164358264081285</v>
      </c>
      <c r="W27" s="45">
        <f>(Kuntatalous!W27-Kuntatalous!R27)/Kuntatalous!R27*100</f>
        <v>3.778801843317967</v>
      </c>
      <c r="X27" s="45">
        <f>(Kuntatalous!X27-Kuntatalous!S27)/Kuntatalous!S27*100</f>
        <v>3.2407407407407405</v>
      </c>
      <c r="Y27" s="46">
        <f>(Kuntatalous!Y27-Kuntatalous!T27)/Kuntatalous!T27*100</f>
        <v>4.470802919708035</v>
      </c>
      <c r="Z27" s="45">
        <f>(Kuntatalous!Z27-Kuntatalous!U27)/Kuntatalous!U27*100</f>
        <v>3.5746201966041107</v>
      </c>
      <c r="AA27" s="45"/>
      <c r="AB27" s="45"/>
      <c r="AC27" s="47"/>
    </row>
    <row r="28" spans="1:29" ht="12.75">
      <c r="A28" s="17" t="s">
        <v>56</v>
      </c>
      <c r="B28" s="9" t="s">
        <v>57</v>
      </c>
      <c r="C28" s="38">
        <f t="shared" si="1"/>
        <v>0.3377426373957817</v>
      </c>
      <c r="D28" s="36">
        <v>10566298</v>
      </c>
      <c r="E28" s="45"/>
      <c r="F28" s="45"/>
      <c r="G28" s="45"/>
      <c r="H28" s="45"/>
      <c r="I28" s="45"/>
      <c r="J28" s="46">
        <f>(Kuntatalous!J28-Kuntatalous!E28)/Kuntatalous!E28*100</f>
        <v>3.3299697275479425</v>
      </c>
      <c r="K28" s="45">
        <f>(Kuntatalous!K28-Kuntatalous!F28)/Kuntatalous!F28*100</f>
        <v>3.2967032967033085</v>
      </c>
      <c r="L28" s="45">
        <f>(Kuntatalous!L28-Kuntatalous!G28)/Kuntatalous!G28*100</f>
        <v>3.6889332003988065</v>
      </c>
      <c r="M28" s="45">
        <f>(Kuntatalous!M28-Kuntatalous!H28)/Kuntatalous!H28*100</f>
        <v>3.48605577689243</v>
      </c>
      <c r="N28" s="45">
        <f>(Kuntatalous!N28-Kuntatalous!I28)/Kuntatalous!I28*100</f>
        <v>3.4000000000000057</v>
      </c>
      <c r="O28" s="46">
        <f>(Kuntatalous!O28-Kuntatalous!J28)/Kuntatalous!J28*100</f>
        <v>2.5390624999999947</v>
      </c>
      <c r="P28" s="45">
        <f>(Kuntatalous!P28-Kuntatalous!K28)/Kuntatalous!K28*100</f>
        <v>3.3849129593810443</v>
      </c>
      <c r="Q28" s="45">
        <f>(Kuntatalous!Q28-Kuntatalous!L28)/Kuntatalous!L28*100</f>
        <v>3.1730769230769202</v>
      </c>
      <c r="R28" s="45">
        <f>(Kuntatalous!R28-Kuntatalous!M28)/Kuntatalous!M28*100</f>
        <v>3.464870067372468</v>
      </c>
      <c r="S28" s="47">
        <f>(Kuntatalous!S28-Kuntatalous!N28)/Kuntatalous!N28*100</f>
        <v>3.1914893617021245</v>
      </c>
      <c r="T28" s="46">
        <f>(Kuntatalous!T28-Kuntatalous!O28)/Kuntatalous!O28*100</f>
        <v>3.5238095238095264</v>
      </c>
      <c r="U28" s="45">
        <f>(Kuntatalous!U28-Kuntatalous!P28)/Kuntatalous!P28*100</f>
        <v>3.8353601496725855</v>
      </c>
      <c r="V28" s="45">
        <f>(Kuntatalous!V28-Kuntatalous!Q28)/Kuntatalous!Q28*100</f>
        <v>3.541472506989746</v>
      </c>
      <c r="W28" s="45">
        <f>(Kuntatalous!W28-Kuntatalous!R28)/Kuntatalous!R28*100</f>
        <v>3.9999999999999973</v>
      </c>
      <c r="X28" s="45">
        <f>(Kuntatalous!X28-Kuntatalous!S28)/Kuntatalous!S28*100</f>
        <v>3.748828491096532</v>
      </c>
      <c r="Y28" s="46">
        <f>(Kuntatalous!Y28-Kuntatalous!T28)/Kuntatalous!T28*100</f>
        <v>4.139834406623735</v>
      </c>
      <c r="Z28" s="45">
        <f>(Kuntatalous!Z28-Kuntatalous!U28)/Kuntatalous!U28*100</f>
        <v>3.333333333333336</v>
      </c>
      <c r="AA28" s="45"/>
      <c r="AB28" s="45"/>
      <c r="AC28" s="47"/>
    </row>
    <row r="29" spans="1:29" ht="12.75">
      <c r="A29" s="17" t="s">
        <v>21</v>
      </c>
      <c r="B29" s="8" t="s">
        <v>70</v>
      </c>
      <c r="C29" s="38">
        <f t="shared" si="1"/>
        <v>0.10158491635208092</v>
      </c>
      <c r="D29" s="36">
        <v>3178090</v>
      </c>
      <c r="E29" s="45"/>
      <c r="F29" s="45"/>
      <c r="G29" s="45"/>
      <c r="H29" s="45"/>
      <c r="I29" s="45"/>
      <c r="J29" s="46">
        <f>(Kuntatalous!J29-Kuntatalous!E29)/Kuntatalous!E29*100</f>
        <v>6.3572149344097</v>
      </c>
      <c r="K29" s="45">
        <f>(Kuntatalous!K29-Kuntatalous!F29)/Kuntatalous!F29*100</f>
        <v>6.193806193806197</v>
      </c>
      <c r="L29" s="45">
        <f>(Kuntatalous!L29-Kuntatalous!G29)/Kuntatalous!G29*100</f>
        <v>6.6799601196410805</v>
      </c>
      <c r="M29" s="45">
        <f>(Kuntatalous!M29-Kuntatalous!H29)/Kuntatalous!H29*100</f>
        <v>6.47410358565737</v>
      </c>
      <c r="N29" s="45">
        <f>(Kuntatalous!N29-Kuntatalous!I29)/Kuntatalous!I29*100</f>
        <v>6.400000000000006</v>
      </c>
      <c r="O29" s="46">
        <f>(Kuntatalous!O29-Kuntatalous!J29)/Kuntatalous!J29*100</f>
        <v>6.1669829222011385</v>
      </c>
      <c r="P29" s="45">
        <f>(Kuntatalous!P29-Kuntatalous!K29)/Kuntatalous!K29*100</f>
        <v>6.961429915333967</v>
      </c>
      <c r="Q29" s="45">
        <f>(Kuntatalous!Q29-Kuntatalous!L29)/Kuntatalous!L29*100</f>
        <v>4.299065420560742</v>
      </c>
      <c r="R29" s="45">
        <f>(Kuntatalous!R29-Kuntatalous!M29)/Kuntatalous!M29*100</f>
        <v>4.677268475210477</v>
      </c>
      <c r="S29" s="47">
        <f>(Kuntatalous!S29-Kuntatalous!N29)/Kuntatalous!N29*100</f>
        <v>5.545112781954878</v>
      </c>
      <c r="T29" s="46">
        <f>(Kuntatalous!T29-Kuntatalous!O29)/Kuntatalous!O29*100</f>
        <v>0.5361930294906115</v>
      </c>
      <c r="U29" s="45">
        <f>(Kuntatalous!U29-Kuntatalous!P29)/Kuntatalous!P29*100</f>
        <v>1.0554089709762557</v>
      </c>
      <c r="V29" s="45">
        <f>(Kuntatalous!V29-Kuntatalous!Q29)/Kuntatalous!Q29*100</f>
        <v>3.1362007168458788</v>
      </c>
      <c r="W29" s="45">
        <f>(Kuntatalous!W29-Kuntatalous!R29)/Kuntatalous!R29*100</f>
        <v>3.3958891867739025</v>
      </c>
      <c r="X29" s="45">
        <f>(Kuntatalous!X29-Kuntatalous!S29)/Kuntatalous!S29*100</f>
        <v>1.9590382902938586</v>
      </c>
      <c r="Y29" s="46">
        <f>(Kuntatalous!Y29-Kuntatalous!T29)/Kuntatalous!T29*100</f>
        <v>5.599999999999997</v>
      </c>
      <c r="Z29" s="45">
        <f>(Kuntatalous!Z29-Kuntatalous!U29)/Kuntatalous!U29*100</f>
        <v>4.699738903394248</v>
      </c>
      <c r="AA29" s="45"/>
      <c r="AB29" s="45"/>
      <c r="AC29" s="47"/>
    </row>
    <row r="30" spans="1:29" ht="12.75">
      <c r="A30" s="17" t="s">
        <v>69</v>
      </c>
      <c r="B30" s="8" t="s">
        <v>28</v>
      </c>
      <c r="C30" s="38">
        <f t="shared" si="1"/>
        <v>0.0018698702748129795</v>
      </c>
      <c r="D30" s="36">
        <v>58499</v>
      </c>
      <c r="E30" s="45"/>
      <c r="F30" s="45"/>
      <c r="G30" s="45"/>
      <c r="H30" s="45"/>
      <c r="I30" s="45"/>
      <c r="J30" s="46">
        <f>(Kuntatalous!J30-Kuntatalous!E30)/Kuntatalous!E30*100</f>
        <v>4</v>
      </c>
      <c r="K30" s="45">
        <f>(Kuntatalous!K30-Kuntatalous!F30)/Kuntatalous!F30*100</f>
        <v>4</v>
      </c>
      <c r="L30" s="45">
        <f>(Kuntatalous!L30-Kuntatalous!G30)/Kuntatalous!G30*100</f>
        <v>4</v>
      </c>
      <c r="M30" s="45">
        <f>(Kuntatalous!M30-Kuntatalous!H30)/Kuntatalous!H30*100</f>
        <v>4</v>
      </c>
      <c r="N30" s="45">
        <f>(Kuntatalous!N30-Kuntatalous!I30)/Kuntatalous!I30*100</f>
        <v>4</v>
      </c>
      <c r="O30" s="46">
        <f>(Kuntatalous!O30-Kuntatalous!J30)/Kuntatalous!J30*100</f>
        <v>2.9807692307692255</v>
      </c>
      <c r="P30" s="45">
        <f>(Kuntatalous!P30-Kuntatalous!K30)/Kuntatalous!K30*100</f>
        <v>2.9807692307692255</v>
      </c>
      <c r="Q30" s="45">
        <f>(Kuntatalous!Q30-Kuntatalous!L30)/Kuntatalous!L30*100</f>
        <v>2.9807692307692255</v>
      </c>
      <c r="R30" s="45">
        <f>(Kuntatalous!R30-Kuntatalous!M30)/Kuntatalous!M30*100</f>
        <v>2.9807692307692255</v>
      </c>
      <c r="S30" s="47">
        <f>(Kuntatalous!S30-Kuntatalous!N30)/Kuntatalous!N30*100</f>
        <v>2.9807692307692255</v>
      </c>
      <c r="T30" s="46">
        <f>(Kuntatalous!T30-Kuntatalous!O30)/Kuntatalous!O30*100</f>
        <v>1.6806722689075737</v>
      </c>
      <c r="U30" s="45">
        <f>(Kuntatalous!U30-Kuntatalous!P30)/Kuntatalous!P30*100</f>
        <v>1.6806722689075737</v>
      </c>
      <c r="V30" s="45">
        <f>(Kuntatalous!V30-Kuntatalous!Q30)/Kuntatalous!Q30*100</f>
        <v>1.6806722689075737</v>
      </c>
      <c r="W30" s="45">
        <f>(Kuntatalous!W30-Kuntatalous!R30)/Kuntatalous!R30*100</f>
        <v>1.6806722689075737</v>
      </c>
      <c r="X30" s="45">
        <f>(Kuntatalous!X30-Kuntatalous!S30)/Kuntatalous!S30*100</f>
        <v>1.6806722689075737</v>
      </c>
      <c r="Y30" s="46">
        <f>(Kuntatalous!Y30-Kuntatalous!T30)/Kuntatalous!T30*100</f>
        <v>1.2855831037649141</v>
      </c>
      <c r="Z30" s="45">
        <f>(Kuntatalous!Z30-Kuntatalous!U30)/Kuntatalous!U30*100</f>
        <v>1.2855831037649141</v>
      </c>
      <c r="AA30" s="45"/>
      <c r="AB30" s="45"/>
      <c r="AC30" s="47"/>
    </row>
    <row r="31" spans="1:29" ht="12.75">
      <c r="A31" s="17" t="s">
        <v>22</v>
      </c>
      <c r="B31" s="4" t="s">
        <v>29</v>
      </c>
      <c r="C31" s="38">
        <f t="shared" si="1"/>
        <v>0.36342771044247385</v>
      </c>
      <c r="D31" s="36">
        <v>11369857</v>
      </c>
      <c r="E31" s="45"/>
      <c r="F31" s="45"/>
      <c r="G31" s="45"/>
      <c r="H31" s="45"/>
      <c r="I31" s="45"/>
      <c r="J31" s="46">
        <f>(Kuntatalous!J31-Kuntatalous!E31)/Kuntatalous!E31*100</f>
        <v>2.9322548028311335</v>
      </c>
      <c r="K31" s="45">
        <f>(Kuntatalous!K31-Kuntatalous!F31)/Kuntatalous!F31*100</f>
        <v>3.106212424849708</v>
      </c>
      <c r="L31" s="45">
        <f>(Kuntatalous!L31-Kuntatalous!G31)/Kuntatalous!G31*100</f>
        <v>3.0907278165503578</v>
      </c>
      <c r="M31" s="45">
        <f>(Kuntatalous!M31-Kuntatalous!H31)/Kuntatalous!H31*100</f>
        <v>2.4777006937561943</v>
      </c>
      <c r="N31" s="45">
        <f>(Kuntatalous!N31-Kuntatalous!I31)/Kuntatalous!I31*100</f>
        <v>2.9000000000000057</v>
      </c>
      <c r="O31" s="46">
        <f>(Kuntatalous!O31-Kuntatalous!J31)/Kuntatalous!J31*100</f>
        <v>2.161100196463657</v>
      </c>
      <c r="P31" s="45">
        <f>(Kuntatalous!P31-Kuntatalous!K31)/Kuntatalous!K31*100</f>
        <v>2.4295432458697763</v>
      </c>
      <c r="Q31" s="45">
        <f>(Kuntatalous!Q31-Kuntatalous!L31)/Kuntatalous!L31*100</f>
        <v>2.030947775628621</v>
      </c>
      <c r="R31" s="45">
        <f>(Kuntatalous!R31-Kuntatalous!M31)/Kuntatalous!M31*100</f>
        <v>2.321083172146994</v>
      </c>
      <c r="S31" s="47">
        <f>(Kuntatalous!S31-Kuntatalous!N31)/Kuntatalous!N31*100</f>
        <v>2.235179786200191</v>
      </c>
      <c r="T31" s="46">
        <f>(Kuntatalous!T31-Kuntatalous!O31)/Kuntatalous!O31*100</f>
        <v>3.0769230769230793</v>
      </c>
      <c r="U31" s="45">
        <f>(Kuntatalous!U31-Kuntatalous!P31)/Kuntatalous!P31*100</f>
        <v>2.846299810246679</v>
      </c>
      <c r="V31" s="45">
        <f>(Kuntatalous!V31-Kuntatalous!Q31)/Kuntatalous!Q31*100</f>
        <v>2.6540284360189546</v>
      </c>
      <c r="W31" s="45">
        <f>(Kuntatalous!W31-Kuntatalous!R31)/Kuntatalous!R31*100</f>
        <v>2.741020793950856</v>
      </c>
      <c r="X31" s="45">
        <f>(Kuntatalous!X31-Kuntatalous!S31)/Kuntatalous!S31*100</f>
        <v>2.756653992395429</v>
      </c>
      <c r="Y31" s="46">
        <f>(Kuntatalous!Y31-Kuntatalous!T31)/Kuntatalous!T31*100</f>
        <v>2.3320895522388057</v>
      </c>
      <c r="Z31" s="45">
        <f>(Kuntatalous!Z31-Kuntatalous!U31)/Kuntatalous!U31*100</f>
        <v>2.1217712177121744</v>
      </c>
      <c r="AA31" s="45"/>
      <c r="AB31" s="45"/>
      <c r="AC31" s="47"/>
    </row>
    <row r="32" spans="1:29" ht="12.75">
      <c r="A32" s="17" t="s">
        <v>58</v>
      </c>
      <c r="B32" s="8" t="s">
        <v>59</v>
      </c>
      <c r="C32" s="38">
        <f t="shared" si="1"/>
        <v>0.0741243311743261</v>
      </c>
      <c r="D32" s="36">
        <v>2318984</v>
      </c>
      <c r="E32" s="45"/>
      <c r="F32" s="45"/>
      <c r="G32" s="45"/>
      <c r="H32" s="45"/>
      <c r="I32" s="45"/>
      <c r="J32" s="46">
        <f>(Kuntatalous!J32-Kuntatalous!E32)/Kuntatalous!E32*100</f>
        <v>2.5303643724696356</v>
      </c>
      <c r="K32" s="45">
        <f>(Kuntatalous!K32-Kuntatalous!F32)/Kuntatalous!F32*100</f>
        <v>3.4239677744209525</v>
      </c>
      <c r="L32" s="45">
        <f>(Kuntatalous!L32-Kuntatalous!G32)/Kuntatalous!G32*100</f>
        <v>2.9940119760479043</v>
      </c>
      <c r="M32" s="45">
        <f>(Kuntatalous!M32-Kuntatalous!H32)/Kuntatalous!H32*100</f>
        <v>1.574803149606308</v>
      </c>
      <c r="N32" s="45">
        <f>(Kuntatalous!N32-Kuntatalous!I32)/Kuntatalous!I32*100</f>
        <v>2.5999999999999943</v>
      </c>
      <c r="O32" s="46">
        <f>(Kuntatalous!O32-Kuntatalous!J32)/Kuntatalous!J32*100</f>
        <v>1.9743336623889436</v>
      </c>
      <c r="P32" s="45">
        <f>(Kuntatalous!P32-Kuntatalous!K32)/Kuntatalous!K32*100</f>
        <v>1.3631937682570512</v>
      </c>
      <c r="Q32" s="45">
        <f>(Kuntatalous!Q32-Kuntatalous!L32)/Kuntatalous!L32*100</f>
        <v>0.8720930232558056</v>
      </c>
      <c r="R32" s="45">
        <f>(Kuntatalous!R32-Kuntatalous!M32)/Kuntatalous!M32*100</f>
        <v>1.5503875968992191</v>
      </c>
      <c r="S32" s="47">
        <f>(Kuntatalous!S32-Kuntatalous!N32)/Kuntatalous!N32*100</f>
        <v>1.4619883040935673</v>
      </c>
      <c r="T32" s="46">
        <f>(Kuntatalous!T32-Kuntatalous!O32)/Kuntatalous!O32*100</f>
        <v>3.4849951597289532</v>
      </c>
      <c r="U32" s="45">
        <f>(Kuntatalous!U32-Kuntatalous!P32)/Kuntatalous!P32*100</f>
        <v>2.785782901056682</v>
      </c>
      <c r="V32" s="45">
        <f>(Kuntatalous!V32-Kuntatalous!Q32)/Kuntatalous!Q32*100</f>
        <v>2.3054755043227724</v>
      </c>
      <c r="W32" s="45">
        <f>(Kuntatalous!W32-Kuntatalous!R32)/Kuntatalous!R32*100</f>
        <v>2.003816793893138</v>
      </c>
      <c r="X32" s="45">
        <f>(Kuntatalous!X32-Kuntatalous!S32)/Kuntatalous!S32*100</f>
        <v>2.5936599423631153</v>
      </c>
      <c r="Y32" s="46">
        <f>(Kuntatalous!Y32-Kuntatalous!T32)/Kuntatalous!T32*100</f>
        <v>0.18709073900840845</v>
      </c>
      <c r="Z32" s="45">
        <f>(Kuntatalous!Z32-Kuntatalous!U32)/Kuntatalous!U32*100</f>
        <v>0.5607476635513965</v>
      </c>
      <c r="AA32" s="45"/>
      <c r="AB32" s="45"/>
      <c r="AC32" s="47"/>
    </row>
    <row r="33" spans="1:29" ht="12.75">
      <c r="A33" s="17" t="s">
        <v>60</v>
      </c>
      <c r="B33" s="8" t="s">
        <v>61</v>
      </c>
      <c r="C33" s="38">
        <f t="shared" si="1"/>
        <v>0.28930337926814775</v>
      </c>
      <c r="D33" s="36">
        <v>9050873</v>
      </c>
      <c r="E33" s="45"/>
      <c r="F33" s="45"/>
      <c r="G33" s="45"/>
      <c r="H33" s="45"/>
      <c r="I33" s="45"/>
      <c r="J33" s="46">
        <f>(Kuntatalous!J33-Kuntatalous!E33)/Kuntatalous!E33*100</f>
        <v>3.1344792719919052</v>
      </c>
      <c r="K33" s="45">
        <f>(Kuntatalous!K33-Kuntatalous!F33)/Kuntatalous!F33*100</f>
        <v>3</v>
      </c>
      <c r="L33" s="45">
        <f>(Kuntatalous!L33-Kuntatalous!G33)/Kuntatalous!G33*100</f>
        <v>2.98804780876494</v>
      </c>
      <c r="M33" s="45">
        <f>(Kuntatalous!M33-Kuntatalous!H33)/Kuntatalous!H33*100</f>
        <v>2.6812313803376395</v>
      </c>
      <c r="N33" s="45">
        <f>(Kuntatalous!N33-Kuntatalous!I33)/Kuntatalous!I33*100</f>
        <v>2.9000000000000057</v>
      </c>
      <c r="O33" s="46">
        <f>(Kuntatalous!O33-Kuntatalous!J33)/Kuntatalous!J33*100</f>
        <v>2.1568627450980418</v>
      </c>
      <c r="P33" s="45">
        <f>(Kuntatalous!P33-Kuntatalous!K33)/Kuntatalous!K33*100</f>
        <v>2.7184466019417446</v>
      </c>
      <c r="Q33" s="45">
        <f>(Kuntatalous!Q33-Kuntatalous!L33)/Kuntatalous!L33*100</f>
        <v>2.321083172146994</v>
      </c>
      <c r="R33" s="45">
        <f>(Kuntatalous!R33-Kuntatalous!M33)/Kuntatalous!M33*100</f>
        <v>2.514506769825913</v>
      </c>
      <c r="S33" s="47">
        <f>(Kuntatalous!S33-Kuntatalous!N33)/Kuntatalous!N33*100</f>
        <v>2.526724975704562</v>
      </c>
      <c r="T33" s="46">
        <f>(Kuntatalous!T33-Kuntatalous!O33)/Kuntatalous!O33*100</f>
        <v>2.8790786948176583</v>
      </c>
      <c r="U33" s="45">
        <f>(Kuntatalous!U33-Kuntatalous!P33)/Kuntatalous!P33*100</f>
        <v>2.741020793950856</v>
      </c>
      <c r="V33" s="45">
        <f>(Kuntatalous!V33-Kuntatalous!Q33)/Kuntatalous!Q33*100</f>
        <v>2.741020793950856</v>
      </c>
      <c r="W33" s="45">
        <f>(Kuntatalous!W33-Kuntatalous!R33)/Kuntatalous!R33*100</f>
        <v>2.924528301886787</v>
      </c>
      <c r="X33" s="45">
        <f>(Kuntatalous!X33-Kuntatalous!S33)/Kuntatalous!S33*100</f>
        <v>2.7488151658767825</v>
      </c>
      <c r="Y33" s="46">
        <f>(Kuntatalous!Y33-Kuntatalous!T33)/Kuntatalous!T33*100</f>
        <v>2.9850746268656745</v>
      </c>
      <c r="Z33" s="45">
        <f>(Kuntatalous!Z33-Kuntatalous!U33)/Kuntatalous!U33*100</f>
        <v>2.5758969641214327</v>
      </c>
      <c r="AA33" s="45"/>
      <c r="AB33" s="45"/>
      <c r="AC33" s="47"/>
    </row>
    <row r="34" spans="1:29" ht="12.75">
      <c r="A34" s="17" t="s">
        <v>23</v>
      </c>
      <c r="B34" s="4" t="s">
        <v>30</v>
      </c>
      <c r="C34" s="38">
        <f t="shared" si="1"/>
        <v>0.07681472094442017</v>
      </c>
      <c r="D34" s="36">
        <v>2403153</v>
      </c>
      <c r="E34" s="45"/>
      <c r="F34" s="45"/>
      <c r="G34" s="45"/>
      <c r="H34" s="45"/>
      <c r="I34" s="45"/>
      <c r="J34" s="46">
        <f>(Kuntatalous!J34-Kuntatalous!E34)/Kuntatalous!E34*100</f>
        <v>3.3367037411526765</v>
      </c>
      <c r="K34" s="45">
        <f>(Kuntatalous!K34-Kuntatalous!F34)/Kuntatalous!F34*100</f>
        <v>3.4000000000000057</v>
      </c>
      <c r="L34" s="45">
        <f>(Kuntatalous!L34-Kuntatalous!G34)/Kuntatalous!G34*100</f>
        <v>3.290129611166498</v>
      </c>
      <c r="M34" s="45">
        <f>(Kuntatalous!M34-Kuntatalous!H34)/Kuntatalous!H34*100</f>
        <v>2.579365079365088</v>
      </c>
      <c r="N34" s="45">
        <f>(Kuntatalous!N34-Kuntatalous!I34)/Kuntatalous!I34*100</f>
        <v>3.200000000000003</v>
      </c>
      <c r="O34" s="46">
        <f>(Kuntatalous!O34-Kuntatalous!J34)/Kuntatalous!J34*100</f>
        <v>2.0547945205479397</v>
      </c>
      <c r="P34" s="45">
        <f>(Kuntatalous!P34-Kuntatalous!K34)/Kuntatalous!K34*100</f>
        <v>2.224371373307541</v>
      </c>
      <c r="Q34" s="45">
        <f>(Kuntatalous!Q34-Kuntatalous!L34)/Kuntatalous!L34*100</f>
        <v>2.0270270270270356</v>
      </c>
      <c r="R34" s="45">
        <f>(Kuntatalous!R34-Kuntatalous!M34)/Kuntatalous!M34*100</f>
        <v>2.611218568665366</v>
      </c>
      <c r="S34" s="47">
        <f>(Kuntatalous!S34-Kuntatalous!N34)/Kuntatalous!N34*100</f>
        <v>2.131782945736437</v>
      </c>
      <c r="T34" s="46">
        <f>(Kuntatalous!T34-Kuntatalous!O34)/Kuntatalous!O34*100</f>
        <v>2.5886864813039336</v>
      </c>
      <c r="U34" s="45">
        <f>(Kuntatalous!U34-Kuntatalous!P34)/Kuntatalous!P34*100</f>
        <v>2.554399243140968</v>
      </c>
      <c r="V34" s="45">
        <f>(Kuntatalous!V34-Kuntatalous!Q34)/Kuntatalous!Q34*100</f>
        <v>2.459791863765368</v>
      </c>
      <c r="W34" s="45">
        <f>(Kuntatalous!W34-Kuntatalous!R34)/Kuntatalous!R34*100</f>
        <v>2.4505183788878497</v>
      </c>
      <c r="X34" s="45">
        <f>(Kuntatalous!X34-Kuntatalous!S34)/Kuntatalous!S34*100</f>
        <v>2.5616698292220006</v>
      </c>
      <c r="Y34" s="46">
        <f>(Kuntatalous!Y34-Kuntatalous!T34)/Kuntatalous!T34*100</f>
        <v>2.4299065420560697</v>
      </c>
      <c r="Z34" s="45">
        <f>(Kuntatalous!Z34-Kuntatalous!U34)/Kuntatalous!U34*100</f>
        <v>1.7527675276752686</v>
      </c>
      <c r="AA34" s="45"/>
      <c r="AB34" s="45"/>
      <c r="AC34" s="47"/>
    </row>
    <row r="35" spans="1:29" ht="12.75">
      <c r="A35" s="17" t="s">
        <v>62</v>
      </c>
      <c r="B35" s="8" t="s">
        <v>63</v>
      </c>
      <c r="C35" s="38"/>
      <c r="D35" s="36"/>
      <c r="E35" s="45"/>
      <c r="F35" s="45"/>
      <c r="G35" s="45"/>
      <c r="H35" s="45"/>
      <c r="I35" s="45"/>
      <c r="J35" s="46"/>
      <c r="K35" s="45"/>
      <c r="L35" s="45"/>
      <c r="M35" s="45"/>
      <c r="N35" s="45"/>
      <c r="O35" s="46"/>
      <c r="P35" s="45"/>
      <c r="Q35" s="45"/>
      <c r="R35" s="45"/>
      <c r="S35" s="47"/>
      <c r="T35" s="46"/>
      <c r="U35" s="45"/>
      <c r="V35" s="45"/>
      <c r="W35" s="45"/>
      <c r="X35" s="45"/>
      <c r="Y35" s="46"/>
      <c r="Z35" s="45"/>
      <c r="AA35" s="45"/>
      <c r="AB35" s="45"/>
      <c r="AC35" s="47"/>
    </row>
    <row r="36" spans="1:29" ht="12.75">
      <c r="A36" s="17" t="s">
        <v>64</v>
      </c>
      <c r="B36" s="8" t="s">
        <v>30</v>
      </c>
      <c r="C36" s="38">
        <f>D36/$D$44</f>
        <v>0.07681472094442017</v>
      </c>
      <c r="D36" s="36">
        <v>2403153</v>
      </c>
      <c r="E36" s="45"/>
      <c r="F36" s="45"/>
      <c r="G36" s="45"/>
      <c r="H36" s="45"/>
      <c r="I36" s="45"/>
      <c r="J36" s="46">
        <f>(Kuntatalous!J36-Kuntatalous!E36)/Kuntatalous!E36*100</f>
        <v>3.3367037411526765</v>
      </c>
      <c r="K36" s="45">
        <f>(Kuntatalous!K36-Kuntatalous!F36)/Kuntatalous!F36*100</f>
        <v>3.4000000000000057</v>
      </c>
      <c r="L36" s="45">
        <f>(Kuntatalous!L36-Kuntatalous!G36)/Kuntatalous!G36*100</f>
        <v>3.290129611166498</v>
      </c>
      <c r="M36" s="45">
        <f>(Kuntatalous!M36-Kuntatalous!H36)/Kuntatalous!H36*100</f>
        <v>2.579365079365088</v>
      </c>
      <c r="N36" s="45">
        <f>(Kuntatalous!N36-Kuntatalous!I36)/Kuntatalous!I36*100</f>
        <v>3.200000000000003</v>
      </c>
      <c r="O36" s="46">
        <f>(Kuntatalous!O36-Kuntatalous!J36)/Kuntatalous!J36*100</f>
        <v>2.0547945205479397</v>
      </c>
      <c r="P36" s="45">
        <f>(Kuntatalous!P36-Kuntatalous!K36)/Kuntatalous!K36*100</f>
        <v>2.224371373307541</v>
      </c>
      <c r="Q36" s="45">
        <f>(Kuntatalous!Q36-Kuntatalous!L36)/Kuntatalous!L36*100</f>
        <v>2.0270270270270356</v>
      </c>
      <c r="R36" s="45">
        <f>(Kuntatalous!R36-Kuntatalous!M36)/Kuntatalous!M36*100</f>
        <v>2.611218568665366</v>
      </c>
      <c r="S36" s="47">
        <f>(Kuntatalous!S36-Kuntatalous!N36)/Kuntatalous!N36*100</f>
        <v>2.131782945736437</v>
      </c>
      <c r="T36" s="46">
        <f>(Kuntatalous!T36-Kuntatalous!O36)/Kuntatalous!O36*100</f>
        <v>2.5886864813039336</v>
      </c>
      <c r="U36" s="45">
        <f>(Kuntatalous!U36-Kuntatalous!P36)/Kuntatalous!P36*100</f>
        <v>2.554399243140968</v>
      </c>
      <c r="V36" s="45">
        <f>(Kuntatalous!V36-Kuntatalous!Q36)/Kuntatalous!Q36*100</f>
        <v>2.459791863765368</v>
      </c>
      <c r="W36" s="45">
        <f>(Kuntatalous!W36-Kuntatalous!R36)/Kuntatalous!R36*100</f>
        <v>2.4505183788878497</v>
      </c>
      <c r="X36" s="45">
        <f>(Kuntatalous!X36-Kuntatalous!S36)/Kuntatalous!S36*100</f>
        <v>2.5616698292220006</v>
      </c>
      <c r="Y36" s="46">
        <f>(Kuntatalous!Y36-Kuntatalous!T36)/Kuntatalous!T36*100</f>
        <v>2.4299065420560697</v>
      </c>
      <c r="Z36" s="45">
        <f>(Kuntatalous!Z36-Kuntatalous!U36)/Kuntatalous!U36*100</f>
        <v>1.7527675276752686</v>
      </c>
      <c r="AA36" s="45"/>
      <c r="AB36" s="45"/>
      <c r="AC36" s="47"/>
    </row>
    <row r="37" spans="1:29" ht="12.75">
      <c r="A37" s="17" t="s">
        <v>24</v>
      </c>
      <c r="B37" s="4" t="s">
        <v>31</v>
      </c>
      <c r="C37" s="38">
        <f>D37/$D$44</f>
        <v>0.03985250722565386</v>
      </c>
      <c r="D37" s="36">
        <v>1246788</v>
      </c>
      <c r="E37" s="45"/>
      <c r="F37" s="45"/>
      <c r="G37" s="45"/>
      <c r="H37" s="45"/>
      <c r="I37" s="45"/>
      <c r="J37" s="46">
        <f>(Kuntatalous!J37-Kuntatalous!E37)/Kuntatalous!E37*100</f>
        <v>0.7042253521126646</v>
      </c>
      <c r="K37" s="45">
        <f>(Kuntatalous!K37-Kuntatalous!F37)/Kuntatalous!F37*100</f>
        <v>0.2997002997003111</v>
      </c>
      <c r="L37" s="45">
        <f>(Kuntatalous!L37-Kuntatalous!G37)/Kuntatalous!G37*100</f>
        <v>0.09980039920159114</v>
      </c>
      <c r="M37" s="45">
        <f>(Kuntatalous!M37-Kuntatalous!H37)/Kuntatalous!H37*100</f>
        <v>-0.7976071784646034</v>
      </c>
      <c r="N37" s="45">
        <f>(Kuntatalous!N37-Kuntatalous!I37)/Kuntatalous!I37*100</f>
        <v>0.09999999999999432</v>
      </c>
      <c r="O37" s="46">
        <f>(Kuntatalous!O37-Kuntatalous!J37)/Kuntatalous!J37*100</f>
        <v>-0.7992007992007965</v>
      </c>
      <c r="P37" s="45">
        <f>(Kuntatalous!P37-Kuntatalous!K37)/Kuntatalous!K37*100</f>
        <v>-0.7968127490039953</v>
      </c>
      <c r="Q37" s="45">
        <f>(Kuntatalous!Q37-Kuntatalous!L37)/Kuntatalous!L37*100</f>
        <v>-0.9970089730807578</v>
      </c>
      <c r="R37" s="45">
        <f>(Kuntatalous!R37-Kuntatalous!M37)/Kuntatalous!M37*100</f>
        <v>-0.5025125628140703</v>
      </c>
      <c r="S37" s="47">
        <f>(Kuntatalous!S37-Kuntatalous!N37)/Kuntatalous!N37*100</f>
        <v>-0.7992007992007965</v>
      </c>
      <c r="T37" s="46">
        <f>(Kuntatalous!T37-Kuntatalous!O37)/Kuntatalous!O37*100</f>
        <v>0.10070493454180113</v>
      </c>
      <c r="U37" s="45">
        <f>(Kuntatalous!U37-Kuntatalous!P37)/Kuntatalous!P37*100</f>
        <v>-0.8032128514056196</v>
      </c>
      <c r="V37" s="45">
        <f>(Kuntatalous!V37-Kuntatalous!Q37)/Kuntatalous!Q37*100</f>
        <v>-0.3021148036253748</v>
      </c>
      <c r="W37" s="45">
        <f>(Kuntatalous!W37-Kuntatalous!R37)/Kuntatalous!R37*100</f>
        <v>-0.20202020202020488</v>
      </c>
      <c r="X37" s="45">
        <f>(Kuntatalous!X37-Kuntatalous!S37)/Kuntatalous!S37*100</f>
        <v>-0.3021148036253748</v>
      </c>
      <c r="Y37" s="46">
        <f>(Kuntatalous!Y37-Kuntatalous!T37)/Kuntatalous!T37*100</f>
        <v>-0.6036217303823023</v>
      </c>
      <c r="Z37" s="45">
        <f>(Kuntatalous!Z37-Kuntatalous!U37)/Kuntatalous!U37*100</f>
        <v>0.5060728744939271</v>
      </c>
      <c r="AA37" s="45"/>
      <c r="AB37" s="45"/>
      <c r="AC37" s="47"/>
    </row>
    <row r="38" spans="1:29" ht="12.75">
      <c r="A38" s="17" t="s">
        <v>65</v>
      </c>
      <c r="B38" s="8" t="s">
        <v>66</v>
      </c>
      <c r="C38" s="38">
        <f>D38/$D$44</f>
        <v>0.03985250722565386</v>
      </c>
      <c r="D38" s="36">
        <v>1246788</v>
      </c>
      <c r="E38" s="45"/>
      <c r="F38" s="45"/>
      <c r="G38" s="45"/>
      <c r="H38" s="45"/>
      <c r="I38" s="45"/>
      <c r="J38" s="46">
        <f>(Kuntatalous!J38-Kuntatalous!E38)/Kuntatalous!E38*100</f>
        <v>0.7042253521126646</v>
      </c>
      <c r="K38" s="45">
        <f>(Kuntatalous!K38-Kuntatalous!F38)/Kuntatalous!F38*100</f>
        <v>0.2997002997003111</v>
      </c>
      <c r="L38" s="45">
        <f>(Kuntatalous!L38-Kuntatalous!G38)/Kuntatalous!G38*100</f>
        <v>0.09980039920159114</v>
      </c>
      <c r="M38" s="45">
        <f>(Kuntatalous!M38-Kuntatalous!H38)/Kuntatalous!H38*100</f>
        <v>-0.7976071784646034</v>
      </c>
      <c r="N38" s="45">
        <f>(Kuntatalous!N38-Kuntatalous!I38)/Kuntatalous!I38*100</f>
        <v>0.09999999999999432</v>
      </c>
      <c r="O38" s="46">
        <f>(Kuntatalous!O38-Kuntatalous!J38)/Kuntatalous!J38*100</f>
        <v>-0.7992007992007965</v>
      </c>
      <c r="P38" s="45">
        <f>(Kuntatalous!P38-Kuntatalous!K38)/Kuntatalous!K38*100</f>
        <v>-0.7968127490039953</v>
      </c>
      <c r="Q38" s="45">
        <f>(Kuntatalous!Q38-Kuntatalous!L38)/Kuntatalous!L38*100</f>
        <v>-0.9970089730807578</v>
      </c>
      <c r="R38" s="45">
        <f>(Kuntatalous!R38-Kuntatalous!M38)/Kuntatalous!M38*100</f>
        <v>-0.5025125628140703</v>
      </c>
      <c r="S38" s="47">
        <f>(Kuntatalous!S38-Kuntatalous!N38)/Kuntatalous!N38*100</f>
        <v>-0.7992007992007965</v>
      </c>
      <c r="T38" s="46">
        <f>(Kuntatalous!T38-Kuntatalous!O38)/Kuntatalous!O38*100</f>
        <v>0.10070493454180113</v>
      </c>
      <c r="U38" s="45">
        <f>(Kuntatalous!U38-Kuntatalous!P38)/Kuntatalous!P38*100</f>
        <v>-0.8032128514056196</v>
      </c>
      <c r="V38" s="45">
        <f>(Kuntatalous!V38-Kuntatalous!Q38)/Kuntatalous!Q38*100</f>
        <v>-0.3021148036253748</v>
      </c>
      <c r="W38" s="45">
        <f>(Kuntatalous!W38-Kuntatalous!R38)/Kuntatalous!R38*100</f>
        <v>-0.20202020202020488</v>
      </c>
      <c r="X38" s="45">
        <f>(Kuntatalous!X38-Kuntatalous!S38)/Kuntatalous!S38*100</f>
        <v>-0.3021148036253748</v>
      </c>
      <c r="Y38" s="46">
        <f>(Kuntatalous!Y38-Kuntatalous!T38)/Kuntatalous!T38*100</f>
        <v>-0.6036217303823023</v>
      </c>
      <c r="Z38" s="45">
        <f>(Kuntatalous!Z38-Kuntatalous!U38)/Kuntatalous!U38*100</f>
        <v>0.5060728744939271</v>
      </c>
      <c r="AA38" s="45"/>
      <c r="AB38" s="45"/>
      <c r="AC38" s="47"/>
    </row>
    <row r="39" spans="1:29" ht="15">
      <c r="A39" s="17" t="s">
        <v>25</v>
      </c>
      <c r="B39" s="5" t="s">
        <v>32</v>
      </c>
      <c r="C39" s="38">
        <f>D39/$D$44</f>
        <v>0.009357406337555775</v>
      </c>
      <c r="D39" s="34">
        <v>292747</v>
      </c>
      <c r="E39" s="45"/>
      <c r="F39" s="45"/>
      <c r="G39" s="45"/>
      <c r="H39" s="45"/>
      <c r="I39" s="45"/>
      <c r="J39" s="46">
        <f>(Kuntatalous!J39-Kuntatalous!E39)/Kuntatalous!E39*100</f>
        <v>3.160040774719683</v>
      </c>
      <c r="K39" s="45">
        <f>(Kuntatalous!K39-Kuntatalous!F39)/Kuntatalous!F39*100</f>
        <v>10.975609756097557</v>
      </c>
      <c r="L39" s="45">
        <f>(Kuntatalous!L39-Kuntatalous!G39)/Kuntatalous!G39*100</f>
        <v>6.793206793206805</v>
      </c>
      <c r="M39" s="45">
        <f>(Kuntatalous!M39-Kuntatalous!H39)/Kuntatalous!H39*100</f>
        <v>6.473429951690823</v>
      </c>
      <c r="N39" s="45">
        <f>(Kuntatalous!N39-Kuntatalous!I39)/Kuntatalous!I39*100</f>
        <v>6.900000000000006</v>
      </c>
      <c r="O39" s="46">
        <f>(Kuntatalous!O39-Kuntatalous!J39)/Kuntatalous!J39*100</f>
        <v>11.264822134387344</v>
      </c>
      <c r="P39" s="45">
        <f>(Kuntatalous!P39-Kuntatalous!K39)/Kuntatalous!K39*100</f>
        <v>8.150183150183143</v>
      </c>
      <c r="Q39" s="45">
        <f>(Kuntatalous!Q39-Kuntatalous!L39)/Kuntatalous!L39*100</f>
        <v>6.267539756782028</v>
      </c>
      <c r="R39" s="45">
        <f>(Kuntatalous!R39-Kuntatalous!M39)/Kuntatalous!M39*100</f>
        <v>5.807622504537197</v>
      </c>
      <c r="S39" s="47">
        <f>(Kuntatalous!S39-Kuntatalous!N39)/Kuntatalous!N39*100</f>
        <v>7.764265668849389</v>
      </c>
      <c r="T39" s="46">
        <f>(Kuntatalous!T39-Kuntatalous!O39)/Kuntatalous!O39*100</f>
        <v>5.861456483126118</v>
      </c>
      <c r="U39" s="45">
        <f>(Kuntatalous!U39-Kuntatalous!P39)/Kuntatalous!P39*100</f>
        <v>3.810330228619814</v>
      </c>
      <c r="V39" s="45">
        <f>(Kuntatalous!V39-Kuntatalous!Q39)/Kuntatalous!Q39*100</f>
        <v>10.211267605633811</v>
      </c>
      <c r="W39" s="45">
        <f>(Kuntatalous!W39-Kuntatalous!R39)/Kuntatalous!R39*100</f>
        <v>8.747855917667241</v>
      </c>
      <c r="X39" s="45">
        <f>(Kuntatalous!X39-Kuntatalous!S39)/Kuntatalous!S39*100</f>
        <v>7.118055555555558</v>
      </c>
      <c r="Y39" s="46">
        <f>(Kuntatalous!Y39-Kuntatalous!T39)/Kuntatalous!T39*100</f>
        <v>8.724832214765094</v>
      </c>
      <c r="Z39" s="45">
        <f>(Kuntatalous!Z39-Kuntatalous!U39)/Kuntatalous!U39*100</f>
        <v>5.709624796084829</v>
      </c>
      <c r="AA39" s="45"/>
      <c r="AB39" s="45"/>
      <c r="AC39" s="47"/>
    </row>
    <row r="40" spans="1:29" ht="15">
      <c r="A40" s="17" t="s">
        <v>26</v>
      </c>
      <c r="B40" s="3" t="s">
        <v>33</v>
      </c>
      <c r="C40" s="38">
        <f>D40/$D$44</f>
        <v>0.007801839459591221</v>
      </c>
      <c r="D40" s="36">
        <v>244081</v>
      </c>
      <c r="E40" s="45"/>
      <c r="F40" s="45"/>
      <c r="G40" s="45"/>
      <c r="H40" s="45"/>
      <c r="I40" s="45"/>
      <c r="J40" s="46">
        <f>(Kuntatalous!J40-Kuntatalous!E40)/Kuntatalous!E40*100</f>
        <v>22.209821428571434</v>
      </c>
      <c r="K40" s="45">
        <f>(Kuntatalous!K40-Kuntatalous!F40)/Kuntatalous!F40*100</f>
        <v>10.498960498960493</v>
      </c>
      <c r="L40" s="45">
        <f>(Kuntatalous!L40-Kuntatalous!G40)/Kuntatalous!G40*100</f>
        <v>-1.8234165067178558</v>
      </c>
      <c r="M40" s="45">
        <f>(Kuntatalous!M40-Kuntatalous!H40)/Kuntatalous!H40*100</f>
        <v>-15.531335149863757</v>
      </c>
      <c r="N40" s="45">
        <f>(Kuntatalous!N40-Kuntatalous!I40)/Kuntatalous!I40*100</f>
        <v>2.799999999999997</v>
      </c>
      <c r="O40" s="46">
        <f>(Kuntatalous!O40-Kuntatalous!J40)/Kuntatalous!J40*100</f>
        <v>-20.913242009132425</v>
      </c>
      <c r="P40" s="45">
        <f>(Kuntatalous!P40-Kuntatalous!K40)/Kuntatalous!K40*100</f>
        <v>-18.344308560677327</v>
      </c>
      <c r="Q40" s="45">
        <f>(Kuntatalous!Q40-Kuntatalous!L40)/Kuntatalous!L40*100</f>
        <v>-14.66275659824047</v>
      </c>
      <c r="R40" s="45">
        <f>(Kuntatalous!R40-Kuntatalous!M40)/Kuntatalous!M40*100</f>
        <v>-9.354838709677422</v>
      </c>
      <c r="S40" s="47">
        <f>(Kuntatalous!S40-Kuntatalous!N40)/Kuntatalous!N40*100</f>
        <v>-16.147859922178984</v>
      </c>
      <c r="T40" s="46">
        <f>(Kuntatalous!T40-Kuntatalous!O40)/Kuntatalous!O40*100</f>
        <v>-3.4642032332563515</v>
      </c>
      <c r="U40" s="45">
        <f>(Kuntatalous!U40-Kuntatalous!P40)/Kuntatalous!P40*100</f>
        <v>-8.29493087557604</v>
      </c>
      <c r="V40" s="45">
        <f>(Kuntatalous!V40-Kuntatalous!Q40)/Kuntatalous!Q40*100</f>
        <v>-13.287514318442147</v>
      </c>
      <c r="W40" s="45">
        <f>(Kuntatalous!W40-Kuntatalous!R40)/Kuntatalous!R40*100</f>
        <v>-15.42111506524318</v>
      </c>
      <c r="X40" s="45">
        <f>(Kuntatalous!X40-Kuntatalous!S40)/Kuntatalous!S40*100</f>
        <v>-10.092807424593971</v>
      </c>
      <c r="Y40" s="46">
        <f>(Kuntatalous!Y40-Kuntatalous!T40)/Kuntatalous!T40*100</f>
        <v>-14.593301435406685</v>
      </c>
      <c r="Z40" s="45">
        <f>(Kuntatalous!Z40-Kuntatalous!U40)/Kuntatalous!U40*100</f>
        <v>-12.939698492462309</v>
      </c>
      <c r="AA40" s="45"/>
      <c r="AB40" s="45"/>
      <c r="AC40" s="47"/>
    </row>
    <row r="41" spans="1:29" ht="15">
      <c r="A41" s="17"/>
      <c r="B41" s="3"/>
      <c r="C41" s="38"/>
      <c r="D41" s="36"/>
      <c r="E41" s="45"/>
      <c r="F41" s="45"/>
      <c r="G41" s="45"/>
      <c r="H41" s="45"/>
      <c r="I41" s="45"/>
      <c r="J41" s="46"/>
      <c r="K41" s="45"/>
      <c r="L41" s="45"/>
      <c r="M41" s="45"/>
      <c r="N41" s="45"/>
      <c r="O41" s="46"/>
      <c r="P41" s="45"/>
      <c r="Q41" s="45"/>
      <c r="R41" s="45"/>
      <c r="S41" s="47"/>
      <c r="T41" s="46"/>
      <c r="U41" s="45"/>
      <c r="V41" s="45"/>
      <c r="W41" s="45"/>
      <c r="X41" s="45"/>
      <c r="Y41" s="46"/>
      <c r="Z41" s="45"/>
      <c r="AA41" s="45"/>
      <c r="AB41" s="45"/>
      <c r="AC41" s="47"/>
    </row>
    <row r="42" spans="1:29" ht="12.75">
      <c r="A42" s="17" t="s">
        <v>54</v>
      </c>
      <c r="B42" s="2" t="s">
        <v>11</v>
      </c>
      <c r="C42" s="38">
        <f>D42/$D$44</f>
        <v>0.9384516084323705</v>
      </c>
      <c r="D42" s="36">
        <v>29359513</v>
      </c>
      <c r="E42" s="45"/>
      <c r="F42" s="45"/>
      <c r="G42" s="45"/>
      <c r="H42" s="45"/>
      <c r="I42" s="45"/>
      <c r="J42" s="46">
        <f>(Kuntatalous!J42-Kuntatalous!E42)/Kuntatalous!E42*100</f>
        <v>3.5389282103134474</v>
      </c>
      <c r="K42" s="45">
        <f>(Kuntatalous!K42-Kuntatalous!F42)/Kuntatalous!F42*100</f>
        <v>3.603603603603598</v>
      </c>
      <c r="L42" s="45">
        <f>(Kuntatalous!L42-Kuntatalous!G42)/Kuntatalous!G42*100</f>
        <v>3.48605577689243</v>
      </c>
      <c r="M42" s="45">
        <f>(Kuntatalous!M42-Kuntatalous!H42)/Kuntatalous!H42*100</f>
        <v>3.0784508440913547</v>
      </c>
      <c r="N42" s="45">
        <f>(Kuntatalous!N42-Kuntatalous!I42)/Kuntatalous!I42*100</f>
        <v>3.4000000000000057</v>
      </c>
      <c r="O42" s="46">
        <f>(Kuntatalous!O42-Kuntatalous!J42)/Kuntatalous!J42*100</f>
        <v>2.5390624999999947</v>
      </c>
      <c r="P42" s="45">
        <f>(Kuntatalous!P42-Kuntatalous!K42)/Kuntatalous!K42*100</f>
        <v>2.9951690821255985</v>
      </c>
      <c r="Q42" s="45">
        <f>(Kuntatalous!Q42-Kuntatalous!L42)/Kuntatalous!L42*100</f>
        <v>2.502406159769003</v>
      </c>
      <c r="R42" s="45">
        <f>(Kuntatalous!R42-Kuntatalous!M42)/Kuntatalous!M42*100</f>
        <v>2.7938342967244756</v>
      </c>
      <c r="S42" s="47">
        <f>(Kuntatalous!S42-Kuntatalous!N42)/Kuntatalous!N42*100</f>
        <v>2.7079303675048325</v>
      </c>
      <c r="T42" s="46">
        <f>(Kuntatalous!T42-Kuntatalous!O42)/Kuntatalous!O42*100</f>
        <v>2.761904761904767</v>
      </c>
      <c r="U42" s="45">
        <f>(Kuntatalous!U42-Kuntatalous!P42)/Kuntatalous!P42*100</f>
        <v>2.720450281425897</v>
      </c>
      <c r="V42" s="45">
        <f>(Kuntatalous!V42-Kuntatalous!Q42)/Kuntatalous!Q42*100</f>
        <v>2.8169014084507045</v>
      </c>
      <c r="W42" s="45">
        <f>(Kuntatalous!W42-Kuntatalous!R42)/Kuntatalous!R42*100</f>
        <v>3.0927835051546366</v>
      </c>
      <c r="X42" s="45">
        <f>(Kuntatalous!X42-Kuntatalous!S42)/Kuntatalous!S42*100</f>
        <v>2.824858757062147</v>
      </c>
      <c r="Y42" s="46">
        <f>(Kuntatalous!Y42-Kuntatalous!T42)/Kuntatalous!T42*100</f>
        <v>3.1510658016682034</v>
      </c>
      <c r="Z42" s="45">
        <f>(Kuntatalous!Z42-Kuntatalous!U42)/Kuntatalous!U42*100</f>
        <v>2.73972602739726</v>
      </c>
      <c r="AA42" s="45"/>
      <c r="AB42" s="45"/>
      <c r="AC42" s="47"/>
    </row>
    <row r="43" spans="1:29" ht="12.75">
      <c r="A43" s="17" t="s">
        <v>16</v>
      </c>
      <c r="B43" s="2" t="s">
        <v>67</v>
      </c>
      <c r="C43" s="38">
        <f>D43/$D$44</f>
        <v>0.06154839156762951</v>
      </c>
      <c r="D43" s="34">
        <v>1925545</v>
      </c>
      <c r="E43" s="45"/>
      <c r="F43" s="45"/>
      <c r="G43" s="45"/>
      <c r="H43" s="45"/>
      <c r="I43" s="45"/>
      <c r="J43" s="46">
        <f>(Kuntatalous!J43-Kuntatalous!E43)/Kuntatalous!E43*100</f>
        <v>3.3468559837728313</v>
      </c>
      <c r="K43" s="45">
        <f>(Kuntatalous!K43-Kuntatalous!F43)/Kuntatalous!F43*100</f>
        <v>3.5140562248995986</v>
      </c>
      <c r="L43" s="45">
        <f>(Kuntatalous!L43-Kuntatalous!G43)/Kuntatalous!G43*100</f>
        <v>2.7888446215139413</v>
      </c>
      <c r="M43" s="45">
        <f>(Kuntatalous!M43-Kuntatalous!H43)/Kuntatalous!H43*100</f>
        <v>1.678183613030605</v>
      </c>
      <c r="N43" s="45">
        <f>(Kuntatalous!N43-Kuntatalous!I43)/Kuntatalous!I43*100</f>
        <v>2.799999999999997</v>
      </c>
      <c r="O43" s="46">
        <f>(Kuntatalous!O43-Kuntatalous!J43)/Kuntatalous!J43*100</f>
        <v>1.3738959764474892</v>
      </c>
      <c r="P43" s="45">
        <f>(Kuntatalous!P43-Kuntatalous!K43)/Kuntatalous!K43*100</f>
        <v>1.551891367604276</v>
      </c>
      <c r="Q43" s="45">
        <f>(Kuntatalous!Q43-Kuntatalous!L43)/Kuntatalous!L43*100</f>
        <v>1.1627906976744213</v>
      </c>
      <c r="R43" s="45">
        <f>(Kuntatalous!R43-Kuntatalous!M43)/Kuntatalous!M43*100</f>
        <v>1.5533980582524218</v>
      </c>
      <c r="S43" s="47">
        <f>(Kuntatalous!S43-Kuntatalous!N43)/Kuntatalous!N43*100</f>
        <v>1.3618677042801612</v>
      </c>
      <c r="T43" s="46">
        <f>(Kuntatalous!T43-Kuntatalous!O43)/Kuntatalous!O43*100</f>
        <v>2.420135527589545</v>
      </c>
      <c r="U43" s="45">
        <f>(Kuntatalous!U43-Kuntatalous!P43)/Kuntatalous!P43*100</f>
        <v>1.814708691499514</v>
      </c>
      <c r="V43" s="45">
        <f>(Kuntatalous!V43-Kuntatalous!Q43)/Kuntatalous!Q43*100</f>
        <v>2.0114942528735575</v>
      </c>
      <c r="W43" s="45">
        <f>(Kuntatalous!W43-Kuntatalous!R43)/Kuntatalous!R43*100</f>
        <v>1.9120458891013385</v>
      </c>
      <c r="X43" s="45">
        <f>(Kuntatalous!X43-Kuntatalous!S43)/Kuntatalous!S43*100</f>
        <v>2.1113243761996188</v>
      </c>
      <c r="Y43" s="46">
        <f>(Kuntatalous!Y43-Kuntatalous!T43)/Kuntatalous!T43*100</f>
        <v>1.5122873345935808</v>
      </c>
      <c r="Z43" s="45">
        <f>(Kuntatalous!Z43-Kuntatalous!U43)/Kuntatalous!U43*100</f>
        <v>1.4071294559099439</v>
      </c>
      <c r="AA43" s="45"/>
      <c r="AB43" s="45"/>
      <c r="AC43" s="47"/>
    </row>
    <row r="44" spans="1:29" ht="12.75">
      <c r="A44" s="21" t="s">
        <v>19</v>
      </c>
      <c r="B44" s="22" t="s">
        <v>68</v>
      </c>
      <c r="C44" s="39">
        <f>D44/$D$44</f>
        <v>1</v>
      </c>
      <c r="D44" s="35">
        <v>31285058</v>
      </c>
      <c r="E44" s="48"/>
      <c r="F44" s="48"/>
      <c r="G44" s="48"/>
      <c r="H44" s="48"/>
      <c r="I44" s="48"/>
      <c r="J44" s="49">
        <f>(Kuntatalous!J44-Kuntatalous!E44)/Kuntatalous!E44*100</f>
        <v>3.5389282103134474</v>
      </c>
      <c r="K44" s="48">
        <f>(Kuntatalous!K44-Kuntatalous!F44)/Kuntatalous!F44*100</f>
        <v>3.603603603603598</v>
      </c>
      <c r="L44" s="48">
        <f>(Kuntatalous!L44-Kuntatalous!G44)/Kuntatalous!G44*100</f>
        <v>3.48605577689243</v>
      </c>
      <c r="M44" s="48">
        <f>(Kuntatalous!M44-Kuntatalous!H44)/Kuntatalous!H44*100</f>
        <v>2.8769841269841328</v>
      </c>
      <c r="N44" s="48">
        <f>(Kuntatalous!N44-Kuntatalous!I44)/Kuntatalous!I44*100</f>
        <v>3.4000000000000057</v>
      </c>
      <c r="O44" s="49">
        <f>(Kuntatalous!O44-Kuntatalous!J44)/Kuntatalous!J44*100</f>
        <v>2.44140625</v>
      </c>
      <c r="P44" s="48">
        <f>(Kuntatalous!P44-Kuntatalous!K44)/Kuntatalous!K44*100</f>
        <v>2.898550724637681</v>
      </c>
      <c r="Q44" s="48">
        <f>(Kuntatalous!Q44-Kuntatalous!L44)/Kuntatalous!L44*100</f>
        <v>2.4061597690086622</v>
      </c>
      <c r="R44" s="48">
        <f>(Kuntatalous!R44-Kuntatalous!M44)/Kuntatalous!M44*100</f>
        <v>2.7965284474445435</v>
      </c>
      <c r="S44" s="50">
        <f>(Kuntatalous!S44-Kuntatalous!N44)/Kuntatalous!N44*100</f>
        <v>2.611218568665366</v>
      </c>
      <c r="T44" s="49">
        <f>(Kuntatalous!T44-Kuntatalous!O44)/Kuntatalous!O44*100</f>
        <v>2.764537654909429</v>
      </c>
      <c r="U44" s="48">
        <f>(Kuntatalous!U44-Kuntatalous!P44)/Kuntatalous!P44*100</f>
        <v>2.7230046948356863</v>
      </c>
      <c r="V44" s="48">
        <f>(Kuntatalous!V44-Kuntatalous!Q44)/Kuntatalous!Q44*100</f>
        <v>2.725563909774428</v>
      </c>
      <c r="W44" s="48">
        <f>(Kuntatalous!W44-Kuntatalous!R44)/Kuntatalous!R44*100</f>
        <v>3.001876172607883</v>
      </c>
      <c r="X44" s="48">
        <f>(Kuntatalous!X44-Kuntatalous!S44)/Kuntatalous!S44*100</f>
        <v>2.8275212064090485</v>
      </c>
      <c r="Y44" s="49">
        <f>(Kuntatalous!Y44-Kuntatalous!T44)/Kuntatalous!T44*100</f>
        <v>3.061224489795916</v>
      </c>
      <c r="Z44" s="48">
        <f>(Kuntatalous!Z44-Kuntatalous!U44)/Kuntatalous!U44*100</f>
        <v>2.5594149908592296</v>
      </c>
      <c r="AA44" s="48"/>
      <c r="AB44" s="48"/>
      <c r="AC44" s="50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4"/>
  <sheetViews>
    <sheetView tabSelected="1" workbookViewId="0" topLeftCell="A1">
      <pane xSplit="2" ySplit="9" topLeftCell="T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8.00390625" style="9" customWidth="1"/>
    <col min="4" max="4" width="10.003906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16384" width="11.421875" style="9" customWidth="1"/>
  </cols>
  <sheetData>
    <row r="1" ht="12.75"/>
    <row r="2" spans="3:25" ht="12.75">
      <c r="C2" s="4"/>
      <c r="E2" s="4" t="s">
        <v>9</v>
      </c>
      <c r="L2" s="9" t="s">
        <v>7</v>
      </c>
      <c r="O2" s="4" t="s">
        <v>9</v>
      </c>
      <c r="Y2" s="4" t="s">
        <v>9</v>
      </c>
    </row>
    <row r="3" spans="3:25" ht="12.75">
      <c r="C3" s="4"/>
      <c r="E3" s="4"/>
      <c r="O3" s="4"/>
      <c r="Y3" s="4"/>
    </row>
    <row r="4" spans="3:25" ht="12.75">
      <c r="C4" s="4"/>
      <c r="E4" s="4" t="s">
        <v>73</v>
      </c>
      <c r="O4" s="4" t="s">
        <v>73</v>
      </c>
      <c r="Y4" s="4" t="s">
        <v>73</v>
      </c>
    </row>
    <row r="5" ht="12.75">
      <c r="E5" s="4"/>
    </row>
    <row r="6" ht="12.75">
      <c r="B6" s="9" t="s">
        <v>82</v>
      </c>
    </row>
    <row r="7" spans="1:29" ht="12.75">
      <c r="A7" s="13"/>
      <c r="B7" s="14" t="s">
        <v>12</v>
      </c>
      <c r="C7" s="24" t="s">
        <v>72</v>
      </c>
      <c r="D7" s="24"/>
      <c r="E7" s="15"/>
      <c r="F7" s="15"/>
      <c r="G7" s="15"/>
      <c r="H7" s="15"/>
      <c r="I7" s="15"/>
      <c r="J7" s="26"/>
      <c r="K7" s="15"/>
      <c r="L7" s="15"/>
      <c r="M7" s="15"/>
      <c r="N7" s="16"/>
      <c r="O7" s="26"/>
      <c r="P7" s="15"/>
      <c r="Q7" s="15"/>
      <c r="R7" s="15"/>
      <c r="S7" s="16"/>
      <c r="T7" s="26"/>
      <c r="U7" s="15"/>
      <c r="V7" s="15"/>
      <c r="W7" s="15"/>
      <c r="X7" s="16"/>
      <c r="Y7" s="26"/>
      <c r="Z7" s="15"/>
      <c r="AA7" s="15"/>
      <c r="AB7" s="15"/>
      <c r="AC7" s="16"/>
    </row>
    <row r="8" spans="1:29" ht="12.75">
      <c r="A8" s="17"/>
      <c r="C8" s="1" t="s">
        <v>7</v>
      </c>
      <c r="D8" s="54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7"/>
      <c r="O8" s="19">
        <v>2002</v>
      </c>
      <c r="P8" s="12"/>
      <c r="Q8" s="12"/>
      <c r="R8" s="12"/>
      <c r="S8" s="27"/>
      <c r="T8" s="19">
        <v>2003</v>
      </c>
      <c r="U8" s="12"/>
      <c r="V8" s="12"/>
      <c r="W8" s="12"/>
      <c r="X8" s="27"/>
      <c r="Y8" s="19" t="s">
        <v>81</v>
      </c>
      <c r="Z8" s="12"/>
      <c r="AA8" s="12"/>
      <c r="AC8" s="18"/>
    </row>
    <row r="9" spans="1:29" ht="12.75">
      <c r="A9" s="21"/>
      <c r="B9" s="11"/>
      <c r="C9" s="25" t="s">
        <v>5</v>
      </c>
      <c r="D9" s="25" t="s">
        <v>75</v>
      </c>
      <c r="E9" s="42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43" t="s">
        <v>34</v>
      </c>
      <c r="K9" s="42" t="s">
        <v>35</v>
      </c>
      <c r="L9" s="42" t="s">
        <v>36</v>
      </c>
      <c r="M9" s="42" t="s">
        <v>37</v>
      </c>
      <c r="N9" s="44" t="s">
        <v>42</v>
      </c>
      <c r="O9" s="43" t="s">
        <v>34</v>
      </c>
      <c r="P9" s="42" t="s">
        <v>35</v>
      </c>
      <c r="Q9" s="42" t="s">
        <v>36</v>
      </c>
      <c r="R9" s="42" t="s">
        <v>37</v>
      </c>
      <c r="S9" s="44" t="s">
        <v>42</v>
      </c>
      <c r="T9" s="43" t="s">
        <v>34</v>
      </c>
      <c r="U9" s="42" t="s">
        <v>35</v>
      </c>
      <c r="V9" s="42" t="s">
        <v>36</v>
      </c>
      <c r="W9" s="42" t="s">
        <v>37</v>
      </c>
      <c r="X9" s="44" t="s">
        <v>42</v>
      </c>
      <c r="Y9" s="43" t="s">
        <v>34</v>
      </c>
      <c r="Z9" s="42" t="s">
        <v>35</v>
      </c>
      <c r="AA9" s="42" t="s">
        <v>36</v>
      </c>
      <c r="AB9" s="42" t="s">
        <v>37</v>
      </c>
      <c r="AC9" s="44" t="s">
        <v>42</v>
      </c>
    </row>
    <row r="10" spans="1:29" ht="12.75">
      <c r="A10" s="17" t="s">
        <v>47</v>
      </c>
      <c r="B10" s="2" t="s">
        <v>0</v>
      </c>
      <c r="C10" s="37">
        <f aca="true" t="shared" si="0" ref="C10:C18">D10/$D$22</f>
        <v>0.03904413777899464</v>
      </c>
      <c r="D10" s="34">
        <v>966284</v>
      </c>
      <c r="E10" s="45">
        <v>98.8</v>
      </c>
      <c r="F10" s="45">
        <v>99.8</v>
      </c>
      <c r="G10" s="45">
        <v>100.4</v>
      </c>
      <c r="H10" s="45">
        <v>100.9</v>
      </c>
      <c r="I10" s="45">
        <v>100</v>
      </c>
      <c r="J10" s="46">
        <v>102.4</v>
      </c>
      <c r="K10" s="45">
        <v>103.6</v>
      </c>
      <c r="L10" s="45">
        <v>103.9</v>
      </c>
      <c r="M10" s="45">
        <v>103.8</v>
      </c>
      <c r="N10" s="47">
        <v>103.4</v>
      </c>
      <c r="O10" s="46">
        <v>104.8</v>
      </c>
      <c r="P10" s="45">
        <v>106.7</v>
      </c>
      <c r="Q10" s="45">
        <v>106.4</v>
      </c>
      <c r="R10" s="45">
        <v>106.7</v>
      </c>
      <c r="S10" s="47">
        <v>106.2</v>
      </c>
      <c r="T10" s="46">
        <v>107.9</v>
      </c>
      <c r="U10" s="45">
        <v>109.4</v>
      </c>
      <c r="V10" s="45">
        <v>109.3</v>
      </c>
      <c r="W10" s="45">
        <v>109.7</v>
      </c>
      <c r="X10" s="47">
        <v>109.1</v>
      </c>
      <c r="Y10" s="46">
        <v>111.1</v>
      </c>
      <c r="Z10" s="45">
        <v>112</v>
      </c>
      <c r="AA10" s="45"/>
      <c r="AB10" s="45"/>
      <c r="AC10" s="47"/>
    </row>
    <row r="11" spans="1:29" ht="12.75">
      <c r="A11" s="17" t="s">
        <v>46</v>
      </c>
      <c r="B11" s="2" t="s">
        <v>4</v>
      </c>
      <c r="C11" s="37">
        <f t="shared" si="0"/>
        <v>0.4998840738009861</v>
      </c>
      <c r="D11" s="34">
        <v>12371383</v>
      </c>
      <c r="E11" s="45">
        <v>99</v>
      </c>
      <c r="F11" s="45">
        <v>100</v>
      </c>
      <c r="G11" s="45">
        <v>100.3</v>
      </c>
      <c r="H11" s="45">
        <v>100.7</v>
      </c>
      <c r="I11" s="45">
        <v>100</v>
      </c>
      <c r="J11" s="46">
        <v>102.2</v>
      </c>
      <c r="K11" s="45">
        <v>103.2</v>
      </c>
      <c r="L11" s="45">
        <v>103.7</v>
      </c>
      <c r="M11" s="45">
        <v>103.6</v>
      </c>
      <c r="N11" s="47">
        <v>103.2</v>
      </c>
      <c r="O11" s="46">
        <v>104.5</v>
      </c>
      <c r="P11" s="45">
        <v>106.2</v>
      </c>
      <c r="Q11" s="45">
        <v>106.1</v>
      </c>
      <c r="R11" s="45">
        <v>106.3</v>
      </c>
      <c r="S11" s="47">
        <v>105.8</v>
      </c>
      <c r="T11" s="46">
        <v>107.5</v>
      </c>
      <c r="U11" s="45">
        <v>109.3</v>
      </c>
      <c r="V11" s="45">
        <v>109.3</v>
      </c>
      <c r="W11" s="45">
        <v>109.8</v>
      </c>
      <c r="X11" s="47">
        <v>109</v>
      </c>
      <c r="Y11" s="46">
        <v>111.2</v>
      </c>
      <c r="Z11" s="45">
        <v>112.4</v>
      </c>
      <c r="AA11" s="45"/>
      <c r="AB11" s="45"/>
      <c r="AC11" s="47"/>
    </row>
    <row r="12" spans="1:29" ht="12.75">
      <c r="A12" s="17" t="s">
        <v>45</v>
      </c>
      <c r="B12" s="9" t="s">
        <v>1</v>
      </c>
      <c r="C12" s="37">
        <f t="shared" si="0"/>
        <v>0.25457340775022197</v>
      </c>
      <c r="D12" s="34">
        <v>6300311</v>
      </c>
      <c r="E12" s="45">
        <v>98.9</v>
      </c>
      <c r="F12" s="45">
        <v>100</v>
      </c>
      <c r="G12" s="45">
        <v>100.3</v>
      </c>
      <c r="H12" s="45">
        <v>100.7</v>
      </c>
      <c r="I12" s="45">
        <v>100</v>
      </c>
      <c r="J12" s="46">
        <v>102.4</v>
      </c>
      <c r="K12" s="45">
        <v>103.4</v>
      </c>
      <c r="L12" s="45">
        <v>103.9</v>
      </c>
      <c r="M12" s="45">
        <v>103.6</v>
      </c>
      <c r="N12" s="47">
        <v>103.3</v>
      </c>
      <c r="O12" s="46">
        <v>104.5</v>
      </c>
      <c r="P12" s="45">
        <v>106.2</v>
      </c>
      <c r="Q12" s="45">
        <v>106</v>
      </c>
      <c r="R12" s="45">
        <v>106.3</v>
      </c>
      <c r="S12" s="47">
        <v>105.7</v>
      </c>
      <c r="T12" s="46">
        <v>107.5</v>
      </c>
      <c r="U12" s="45">
        <v>109.4</v>
      </c>
      <c r="V12" s="45">
        <v>109.5</v>
      </c>
      <c r="W12" s="45">
        <v>110.1</v>
      </c>
      <c r="X12" s="47">
        <v>109.1</v>
      </c>
      <c r="Y12" s="46">
        <v>111.5</v>
      </c>
      <c r="Z12" s="45">
        <v>112.7</v>
      </c>
      <c r="AA12" s="45"/>
      <c r="AB12" s="45"/>
      <c r="AC12" s="47"/>
    </row>
    <row r="13" spans="1:29" ht="12.75">
      <c r="A13" s="17" t="s">
        <v>48</v>
      </c>
      <c r="B13" s="9" t="s">
        <v>14</v>
      </c>
      <c r="C13" s="37">
        <f t="shared" si="0"/>
        <v>0.24531066605076413</v>
      </c>
      <c r="D13" s="34">
        <v>6071072</v>
      </c>
      <c r="E13" s="45">
        <v>99</v>
      </c>
      <c r="F13" s="45">
        <v>100</v>
      </c>
      <c r="G13" s="45">
        <v>100.4</v>
      </c>
      <c r="H13" s="45">
        <v>100.6</v>
      </c>
      <c r="I13" s="45">
        <v>100</v>
      </c>
      <c r="J13" s="46">
        <v>102</v>
      </c>
      <c r="K13" s="45">
        <v>102.9</v>
      </c>
      <c r="L13" s="45">
        <v>103.5</v>
      </c>
      <c r="M13" s="45">
        <v>103.6</v>
      </c>
      <c r="N13" s="47">
        <v>103</v>
      </c>
      <c r="O13" s="46">
        <v>104.5</v>
      </c>
      <c r="P13" s="45">
        <v>106.2</v>
      </c>
      <c r="Q13" s="45">
        <v>106.2</v>
      </c>
      <c r="R13" s="45">
        <v>106.4</v>
      </c>
      <c r="S13" s="47">
        <v>105.8</v>
      </c>
      <c r="T13" s="46">
        <v>107.6</v>
      </c>
      <c r="U13" s="45">
        <v>109.2</v>
      </c>
      <c r="V13" s="45">
        <v>109.1</v>
      </c>
      <c r="W13" s="45">
        <v>109.6</v>
      </c>
      <c r="X13" s="47">
        <v>108.9</v>
      </c>
      <c r="Y13" s="46">
        <v>111</v>
      </c>
      <c r="Z13" s="45">
        <v>112.1</v>
      </c>
      <c r="AA13" s="45"/>
      <c r="AB13" s="45"/>
      <c r="AC13" s="47"/>
    </row>
    <row r="14" spans="1:29" ht="12.75">
      <c r="A14" s="17" t="s">
        <v>49</v>
      </c>
      <c r="B14" s="2" t="s">
        <v>2</v>
      </c>
      <c r="C14" s="37">
        <f t="shared" si="0"/>
        <v>0.22749593268344623</v>
      </c>
      <c r="D14" s="34">
        <v>5630184</v>
      </c>
      <c r="E14" s="45">
        <v>99</v>
      </c>
      <c r="F14" s="45">
        <v>100</v>
      </c>
      <c r="G14" s="45">
        <v>100.3</v>
      </c>
      <c r="H14" s="45">
        <v>100.7</v>
      </c>
      <c r="I14" s="45">
        <v>100</v>
      </c>
      <c r="J14" s="46">
        <v>103.6</v>
      </c>
      <c r="K14" s="45">
        <v>104.7</v>
      </c>
      <c r="L14" s="45">
        <v>105.1</v>
      </c>
      <c r="M14" s="45">
        <v>104.9</v>
      </c>
      <c r="N14" s="47">
        <v>104.6</v>
      </c>
      <c r="O14" s="46">
        <v>107.9</v>
      </c>
      <c r="P14" s="45">
        <v>109.2</v>
      </c>
      <c r="Q14" s="45">
        <v>109.2</v>
      </c>
      <c r="R14" s="45">
        <v>109.6</v>
      </c>
      <c r="S14" s="47">
        <v>109</v>
      </c>
      <c r="T14" s="46">
        <v>110.6</v>
      </c>
      <c r="U14" s="45">
        <v>112.3</v>
      </c>
      <c r="V14" s="45">
        <v>112.4</v>
      </c>
      <c r="W14" s="45">
        <v>112.9</v>
      </c>
      <c r="X14" s="47">
        <v>112</v>
      </c>
      <c r="Y14" s="46">
        <v>114.2</v>
      </c>
      <c r="Z14" s="45">
        <v>115.4</v>
      </c>
      <c r="AA14" s="45"/>
      <c r="AB14" s="45"/>
      <c r="AC14" s="47"/>
    </row>
    <row r="15" spans="1:29" ht="12.75">
      <c r="A15" s="17" t="s">
        <v>50</v>
      </c>
      <c r="B15" s="9" t="s">
        <v>3</v>
      </c>
      <c r="C15" s="37">
        <f t="shared" si="0"/>
        <v>0.18204740779483075</v>
      </c>
      <c r="D15" s="34">
        <v>4505401</v>
      </c>
      <c r="E15" s="45">
        <v>99</v>
      </c>
      <c r="F15" s="45">
        <v>100</v>
      </c>
      <c r="G15" s="45">
        <v>100.3</v>
      </c>
      <c r="H15" s="45">
        <v>100.7</v>
      </c>
      <c r="I15" s="45">
        <v>100</v>
      </c>
      <c r="J15" s="46">
        <v>104</v>
      </c>
      <c r="K15" s="45">
        <v>105.1</v>
      </c>
      <c r="L15" s="45">
        <v>105.5</v>
      </c>
      <c r="M15" s="45">
        <v>105.2</v>
      </c>
      <c r="N15" s="47">
        <v>104.9</v>
      </c>
      <c r="O15" s="46">
        <v>108.8</v>
      </c>
      <c r="P15" s="45">
        <v>110.1</v>
      </c>
      <c r="Q15" s="45">
        <v>110.2</v>
      </c>
      <c r="R15" s="45">
        <v>110.6</v>
      </c>
      <c r="S15" s="47">
        <v>109.9</v>
      </c>
      <c r="T15" s="46">
        <v>111.5</v>
      </c>
      <c r="U15" s="45">
        <v>113.3</v>
      </c>
      <c r="V15" s="45">
        <v>113.5</v>
      </c>
      <c r="W15" s="45">
        <v>114</v>
      </c>
      <c r="X15" s="47">
        <v>113.1</v>
      </c>
      <c r="Y15" s="46">
        <v>115.4</v>
      </c>
      <c r="Z15" s="45">
        <v>116.7</v>
      </c>
      <c r="AA15" s="45"/>
      <c r="AB15" s="45"/>
      <c r="AC15" s="47"/>
    </row>
    <row r="16" spans="1:29" ht="12.75">
      <c r="A16" s="17" t="s">
        <v>51</v>
      </c>
      <c r="B16" s="9" t="s">
        <v>15</v>
      </c>
      <c r="C16" s="37">
        <f t="shared" si="0"/>
        <v>0.04544852488861549</v>
      </c>
      <c r="D16" s="34">
        <v>1124783</v>
      </c>
      <c r="E16" s="45">
        <v>99</v>
      </c>
      <c r="F16" s="45">
        <v>100</v>
      </c>
      <c r="G16" s="45">
        <v>100.4</v>
      </c>
      <c r="H16" s="45">
        <v>100.7</v>
      </c>
      <c r="I16" s="45">
        <v>100</v>
      </c>
      <c r="J16" s="46">
        <v>102.1</v>
      </c>
      <c r="K16" s="45">
        <v>103.3</v>
      </c>
      <c r="L16" s="45">
        <v>103.7</v>
      </c>
      <c r="M16" s="45">
        <v>103.6</v>
      </c>
      <c r="N16" s="47">
        <v>103.2</v>
      </c>
      <c r="O16" s="46">
        <v>104.3</v>
      </c>
      <c r="P16" s="45">
        <v>105.8</v>
      </c>
      <c r="Q16" s="45">
        <v>105.5</v>
      </c>
      <c r="R16" s="45">
        <v>105.6</v>
      </c>
      <c r="S16" s="47">
        <v>105.3</v>
      </c>
      <c r="T16" s="46">
        <v>106.7</v>
      </c>
      <c r="U16" s="45">
        <v>108.1</v>
      </c>
      <c r="V16" s="45">
        <v>108</v>
      </c>
      <c r="W16" s="45">
        <v>108.4</v>
      </c>
      <c r="X16" s="47">
        <v>107.8</v>
      </c>
      <c r="Y16" s="46">
        <v>109.5</v>
      </c>
      <c r="Z16" s="45">
        <v>110.4</v>
      </c>
      <c r="AA16" s="45"/>
      <c r="AB16" s="45"/>
      <c r="AC16" s="47"/>
    </row>
    <row r="17" spans="1:29" ht="12.75">
      <c r="A17" s="17" t="s">
        <v>52</v>
      </c>
      <c r="B17" s="2" t="s">
        <v>17</v>
      </c>
      <c r="C17" s="37">
        <f t="shared" si="0"/>
        <v>0.18563388720384877</v>
      </c>
      <c r="D17" s="34">
        <v>4594161</v>
      </c>
      <c r="E17" s="45">
        <v>98.7</v>
      </c>
      <c r="F17" s="45">
        <v>99.8</v>
      </c>
      <c r="G17" s="45">
        <v>100.4</v>
      </c>
      <c r="H17" s="45">
        <v>101.1</v>
      </c>
      <c r="I17" s="45">
        <v>100</v>
      </c>
      <c r="J17" s="46">
        <v>102.1</v>
      </c>
      <c r="K17" s="45">
        <v>103.3</v>
      </c>
      <c r="L17" s="45">
        <v>103.4</v>
      </c>
      <c r="M17" s="45">
        <v>103.2</v>
      </c>
      <c r="N17" s="47">
        <v>103</v>
      </c>
      <c r="O17" s="46">
        <v>103.7</v>
      </c>
      <c r="P17" s="45">
        <v>105.2</v>
      </c>
      <c r="Q17" s="45">
        <v>104.8</v>
      </c>
      <c r="R17" s="45">
        <v>105</v>
      </c>
      <c r="S17" s="47">
        <v>104.7</v>
      </c>
      <c r="T17" s="46">
        <v>106</v>
      </c>
      <c r="U17" s="45">
        <v>107.1</v>
      </c>
      <c r="V17" s="45">
        <v>106.9</v>
      </c>
      <c r="W17" s="45">
        <v>107.1</v>
      </c>
      <c r="X17" s="47">
        <v>106.8</v>
      </c>
      <c r="Y17" s="46">
        <v>108.2</v>
      </c>
      <c r="Z17" s="45">
        <v>109</v>
      </c>
      <c r="AA17" s="45"/>
      <c r="AB17" s="45"/>
      <c r="AC17" s="47"/>
    </row>
    <row r="18" spans="1:29" ht="12.75">
      <c r="A18" s="19">
        <v>15</v>
      </c>
      <c r="B18" s="6" t="s">
        <v>18</v>
      </c>
      <c r="C18" s="37">
        <f t="shared" si="0"/>
        <v>0.03338872523365453</v>
      </c>
      <c r="D18" s="34">
        <v>826321</v>
      </c>
      <c r="E18" s="45">
        <v>98.7</v>
      </c>
      <c r="F18" s="45">
        <v>99.8</v>
      </c>
      <c r="G18" s="45">
        <v>100.4</v>
      </c>
      <c r="H18" s="45">
        <v>101.1</v>
      </c>
      <c r="I18" s="45">
        <v>100</v>
      </c>
      <c r="J18" s="46">
        <v>102</v>
      </c>
      <c r="K18" s="45">
        <v>103.2</v>
      </c>
      <c r="L18" s="45">
        <v>103.4</v>
      </c>
      <c r="M18" s="45">
        <v>103.2</v>
      </c>
      <c r="N18" s="47">
        <v>102.9</v>
      </c>
      <c r="O18" s="46">
        <v>103.7</v>
      </c>
      <c r="P18" s="45">
        <v>105.1</v>
      </c>
      <c r="Q18" s="45">
        <v>104.9</v>
      </c>
      <c r="R18" s="45">
        <v>105.1</v>
      </c>
      <c r="S18" s="47">
        <v>104.7</v>
      </c>
      <c r="T18" s="46">
        <v>106.3</v>
      </c>
      <c r="U18" s="45">
        <v>107.3</v>
      </c>
      <c r="V18" s="45">
        <v>107.1</v>
      </c>
      <c r="W18" s="45">
        <v>107.3</v>
      </c>
      <c r="X18" s="47">
        <v>107</v>
      </c>
      <c r="Y18" s="46">
        <v>108.3</v>
      </c>
      <c r="Z18" s="45">
        <v>109</v>
      </c>
      <c r="AA18" s="45"/>
      <c r="AB18" s="45"/>
      <c r="AC18" s="47"/>
    </row>
    <row r="19" spans="1:29" ht="12.75">
      <c r="A19" s="20"/>
      <c r="B19" s="6"/>
      <c r="C19" s="37"/>
      <c r="D19" s="34"/>
      <c r="E19" s="45"/>
      <c r="F19" s="45"/>
      <c r="G19" s="45"/>
      <c r="H19" s="45"/>
      <c r="I19" s="45"/>
      <c r="J19" s="46"/>
      <c r="K19" s="45"/>
      <c r="L19" s="45"/>
      <c r="M19" s="45"/>
      <c r="N19" s="47"/>
      <c r="O19" s="46"/>
      <c r="P19" s="45"/>
      <c r="Q19" s="45"/>
      <c r="R19" s="45"/>
      <c r="S19" s="47"/>
      <c r="T19" s="46"/>
      <c r="U19" s="45"/>
      <c r="V19" s="45"/>
      <c r="W19" s="45"/>
      <c r="X19" s="47"/>
      <c r="Y19" s="46"/>
      <c r="Z19" s="45"/>
      <c r="AA19" s="45"/>
      <c r="AB19" s="45"/>
      <c r="AC19" s="47"/>
    </row>
    <row r="20" spans="1:29" ht="12.75">
      <c r="A20" s="19">
        <v>1</v>
      </c>
      <c r="B20" s="6" t="s">
        <v>6</v>
      </c>
      <c r="C20" s="37">
        <f>D20/$D$22</f>
        <v>0.9255486311415025</v>
      </c>
      <c r="D20" s="34">
        <v>22905944</v>
      </c>
      <c r="E20" s="45">
        <v>98.9</v>
      </c>
      <c r="F20" s="45">
        <v>99.9</v>
      </c>
      <c r="G20" s="45">
        <v>100.3</v>
      </c>
      <c r="H20" s="45">
        <v>100.8</v>
      </c>
      <c r="I20" s="45">
        <v>100</v>
      </c>
      <c r="J20" s="46">
        <v>102.6</v>
      </c>
      <c r="K20" s="45">
        <v>103.6</v>
      </c>
      <c r="L20" s="45">
        <v>104</v>
      </c>
      <c r="M20" s="45">
        <v>103.9</v>
      </c>
      <c r="N20" s="47">
        <v>103.5</v>
      </c>
      <c r="O20" s="46">
        <v>105.2</v>
      </c>
      <c r="P20" s="45">
        <v>106.8</v>
      </c>
      <c r="Q20" s="45">
        <v>106.6</v>
      </c>
      <c r="R20" s="45">
        <v>106.9</v>
      </c>
      <c r="S20" s="47">
        <v>106.4</v>
      </c>
      <c r="T20" s="46">
        <v>108</v>
      </c>
      <c r="U20" s="45">
        <v>109.7</v>
      </c>
      <c r="V20" s="45">
        <v>109.7</v>
      </c>
      <c r="W20" s="45">
        <v>110.2</v>
      </c>
      <c r="X20" s="47">
        <v>109.4</v>
      </c>
      <c r="Y20" s="46">
        <v>111.6</v>
      </c>
      <c r="Z20" s="45">
        <v>112.7</v>
      </c>
      <c r="AA20" s="45"/>
      <c r="AB20" s="45"/>
      <c r="AC20" s="47"/>
    </row>
    <row r="21" spans="1:29" ht="12.75">
      <c r="A21" s="17" t="s">
        <v>53</v>
      </c>
      <c r="B21" s="2" t="s">
        <v>67</v>
      </c>
      <c r="C21" s="37">
        <f>D21/$D$22</f>
        <v>0.07445136885849747</v>
      </c>
      <c r="D21" s="34">
        <v>1842560</v>
      </c>
      <c r="E21" s="45">
        <v>98.6</v>
      </c>
      <c r="F21" s="45">
        <v>99.6</v>
      </c>
      <c r="G21" s="45">
        <v>100.4</v>
      </c>
      <c r="H21" s="45">
        <v>101.3</v>
      </c>
      <c r="I21" s="45">
        <v>100</v>
      </c>
      <c r="J21" s="46">
        <v>101.9</v>
      </c>
      <c r="K21" s="45">
        <v>103.1</v>
      </c>
      <c r="L21" s="45">
        <v>103.2</v>
      </c>
      <c r="M21" s="45">
        <v>103</v>
      </c>
      <c r="N21" s="47">
        <v>102.8</v>
      </c>
      <c r="O21" s="46">
        <v>103.3</v>
      </c>
      <c r="P21" s="45">
        <v>104.7</v>
      </c>
      <c r="Q21" s="45">
        <v>104.3</v>
      </c>
      <c r="R21" s="45">
        <v>104.6</v>
      </c>
      <c r="S21" s="47">
        <v>104.2</v>
      </c>
      <c r="T21" s="46">
        <v>105.8</v>
      </c>
      <c r="U21" s="45">
        <v>106.6</v>
      </c>
      <c r="V21" s="45">
        <v>106.4</v>
      </c>
      <c r="W21" s="45">
        <v>106.6</v>
      </c>
      <c r="X21" s="47">
        <v>106.3</v>
      </c>
      <c r="Y21" s="46">
        <v>107.4</v>
      </c>
      <c r="Z21" s="45">
        <v>108</v>
      </c>
      <c r="AA21" s="45"/>
      <c r="AB21" s="45"/>
      <c r="AC21" s="47"/>
    </row>
    <row r="22" spans="1:29" ht="12.75">
      <c r="A22" s="21" t="s">
        <v>54</v>
      </c>
      <c r="B22" s="22" t="s">
        <v>68</v>
      </c>
      <c r="C22" s="41">
        <f>D22/$D$22</f>
        <v>1</v>
      </c>
      <c r="D22" s="35">
        <v>24748504</v>
      </c>
      <c r="E22" s="48">
        <v>98.9</v>
      </c>
      <c r="F22" s="48">
        <v>99.9</v>
      </c>
      <c r="G22" s="48">
        <v>100.3</v>
      </c>
      <c r="H22" s="48">
        <v>100.8</v>
      </c>
      <c r="I22" s="48">
        <v>100</v>
      </c>
      <c r="J22" s="49">
        <v>102.5</v>
      </c>
      <c r="K22" s="48">
        <v>103.6</v>
      </c>
      <c r="L22" s="48">
        <v>104</v>
      </c>
      <c r="M22" s="48">
        <v>103.8</v>
      </c>
      <c r="N22" s="50">
        <v>103.5</v>
      </c>
      <c r="O22" s="49">
        <v>105</v>
      </c>
      <c r="P22" s="48">
        <v>106.6</v>
      </c>
      <c r="Q22" s="48">
        <v>106.5</v>
      </c>
      <c r="R22" s="48">
        <v>106.7</v>
      </c>
      <c r="S22" s="50">
        <v>106.2</v>
      </c>
      <c r="T22" s="49">
        <v>107.9</v>
      </c>
      <c r="U22" s="48">
        <v>109.5</v>
      </c>
      <c r="V22" s="48">
        <v>109.5</v>
      </c>
      <c r="W22" s="48">
        <v>109.9</v>
      </c>
      <c r="X22" s="50">
        <v>109.2</v>
      </c>
      <c r="Y22" s="49">
        <v>111.3</v>
      </c>
      <c r="Z22" s="48">
        <v>112.4</v>
      </c>
      <c r="AA22" s="48"/>
      <c r="AB22" s="48"/>
      <c r="AC22" s="50"/>
    </row>
    <row r="23" spans="1:29" ht="12.75">
      <c r="A23" s="17"/>
      <c r="C23" s="37"/>
      <c r="D23" s="34"/>
      <c r="E23" s="45"/>
      <c r="F23" s="45"/>
      <c r="G23" s="45"/>
      <c r="H23" s="45"/>
      <c r="I23" s="45"/>
      <c r="J23" s="46"/>
      <c r="K23" s="45"/>
      <c r="L23" s="45"/>
      <c r="M23" s="45"/>
      <c r="N23" s="47"/>
      <c r="O23" s="51"/>
      <c r="P23" s="52"/>
      <c r="Q23" s="52"/>
      <c r="R23" s="52"/>
      <c r="S23" s="53"/>
      <c r="T23" s="46"/>
      <c r="U23" s="45"/>
      <c r="V23" s="45"/>
      <c r="W23" s="45"/>
      <c r="X23" s="47"/>
      <c r="Y23" s="51"/>
      <c r="Z23" s="52"/>
      <c r="AA23" s="52"/>
      <c r="AB23" s="52"/>
      <c r="AC23" s="53"/>
    </row>
    <row r="24" spans="1:29" ht="12.75">
      <c r="A24" s="17"/>
      <c r="B24" s="4" t="s">
        <v>10</v>
      </c>
      <c r="C24" s="37"/>
      <c r="D24" s="34"/>
      <c r="E24" s="45"/>
      <c r="F24" s="45"/>
      <c r="G24" s="45"/>
      <c r="H24" s="45"/>
      <c r="I24" s="45"/>
      <c r="J24" s="46"/>
      <c r="K24" s="45"/>
      <c r="L24" s="45"/>
      <c r="M24" s="45"/>
      <c r="N24" s="47"/>
      <c r="O24" s="46"/>
      <c r="P24" s="45"/>
      <c r="Q24" s="45"/>
      <c r="R24" s="45"/>
      <c r="S24" s="47"/>
      <c r="T24" s="46"/>
      <c r="U24" s="45"/>
      <c r="V24" s="45"/>
      <c r="W24" s="45"/>
      <c r="X24" s="47"/>
      <c r="Y24" s="46"/>
      <c r="Z24" s="45"/>
      <c r="AA24" s="45"/>
      <c r="AB24" s="45"/>
      <c r="AC24" s="47"/>
    </row>
    <row r="25" spans="1:29" ht="12.75">
      <c r="A25" s="17"/>
      <c r="C25" s="37"/>
      <c r="D25" s="34"/>
      <c r="E25" s="45"/>
      <c r="F25" s="45"/>
      <c r="G25" s="45"/>
      <c r="H25" s="45"/>
      <c r="I25" s="45"/>
      <c r="J25" s="46"/>
      <c r="K25" s="45"/>
      <c r="L25" s="45"/>
      <c r="M25" s="45"/>
      <c r="N25" s="47"/>
      <c r="O25" s="46"/>
      <c r="P25" s="45"/>
      <c r="Q25" s="45"/>
      <c r="R25" s="45"/>
      <c r="S25" s="47"/>
      <c r="T25" s="46"/>
      <c r="U25" s="45"/>
      <c r="V25" s="45"/>
      <c r="W25" s="45"/>
      <c r="X25" s="47"/>
      <c r="Y25" s="46"/>
      <c r="Z25" s="45"/>
      <c r="AA25" s="45"/>
      <c r="AB25" s="45"/>
      <c r="AC25" s="47"/>
    </row>
    <row r="26" spans="1:29" ht="15">
      <c r="A26" s="17" t="s">
        <v>13</v>
      </c>
      <c r="B26" s="3" t="s">
        <v>27</v>
      </c>
      <c r="C26" s="38">
        <f aca="true" t="shared" si="1" ref="C26:C34">D26/$D$44</f>
        <v>0.9063727245897368</v>
      </c>
      <c r="D26" s="36">
        <v>22431369</v>
      </c>
      <c r="E26" s="45">
        <v>99</v>
      </c>
      <c r="F26" s="45">
        <v>100</v>
      </c>
      <c r="G26" s="45">
        <v>100.3</v>
      </c>
      <c r="H26" s="45">
        <v>100.6</v>
      </c>
      <c r="I26" s="45">
        <v>100</v>
      </c>
      <c r="J26" s="46">
        <v>102.5</v>
      </c>
      <c r="K26" s="45">
        <v>103.5</v>
      </c>
      <c r="L26" s="45">
        <v>104</v>
      </c>
      <c r="M26" s="45">
        <v>103.9</v>
      </c>
      <c r="N26" s="47">
        <v>103.5</v>
      </c>
      <c r="O26" s="46">
        <v>105.3</v>
      </c>
      <c r="P26" s="45">
        <v>106.8</v>
      </c>
      <c r="Q26" s="45">
        <v>106.7</v>
      </c>
      <c r="R26" s="45">
        <v>107</v>
      </c>
      <c r="S26" s="47">
        <v>106.5</v>
      </c>
      <c r="T26" s="46">
        <v>108.1</v>
      </c>
      <c r="U26" s="45">
        <v>109.8</v>
      </c>
      <c r="V26" s="45">
        <v>109.8</v>
      </c>
      <c r="W26" s="45">
        <v>110.3</v>
      </c>
      <c r="X26" s="47">
        <v>109.5</v>
      </c>
      <c r="Y26" s="46">
        <v>111.7</v>
      </c>
      <c r="Z26" s="45">
        <v>112.9</v>
      </c>
      <c r="AA26" s="45"/>
      <c r="AB26" s="45"/>
      <c r="AC26" s="47"/>
    </row>
    <row r="27" spans="1:29" ht="12.75">
      <c r="A27" s="17" t="s">
        <v>20</v>
      </c>
      <c r="B27" s="2" t="s">
        <v>55</v>
      </c>
      <c r="C27" s="38">
        <f t="shared" si="1"/>
        <v>0.4021363473121446</v>
      </c>
      <c r="D27" s="36">
        <v>9952273</v>
      </c>
      <c r="E27" s="45">
        <v>99.1</v>
      </c>
      <c r="F27" s="45">
        <v>100.1</v>
      </c>
      <c r="G27" s="45">
        <v>100.3</v>
      </c>
      <c r="H27" s="45">
        <v>100.5</v>
      </c>
      <c r="I27" s="45">
        <v>100</v>
      </c>
      <c r="J27" s="46">
        <v>103.4</v>
      </c>
      <c r="K27" s="45">
        <v>104.4</v>
      </c>
      <c r="L27" s="45">
        <v>105</v>
      </c>
      <c r="M27" s="45">
        <v>104.8</v>
      </c>
      <c r="N27" s="47">
        <v>104.4</v>
      </c>
      <c r="O27" s="46">
        <v>107.1</v>
      </c>
      <c r="P27" s="45">
        <v>108.9</v>
      </c>
      <c r="Q27" s="45">
        <v>108.7</v>
      </c>
      <c r="R27" s="45">
        <v>108.9</v>
      </c>
      <c r="S27" s="47">
        <v>108.4</v>
      </c>
      <c r="T27" s="46">
        <v>110</v>
      </c>
      <c r="U27" s="45">
        <v>112.3</v>
      </c>
      <c r="V27" s="45">
        <v>112.4</v>
      </c>
      <c r="W27" s="45">
        <v>113</v>
      </c>
      <c r="X27" s="47">
        <v>111.9</v>
      </c>
      <c r="Y27" s="46">
        <v>114.9</v>
      </c>
      <c r="Z27" s="45">
        <v>116.3</v>
      </c>
      <c r="AA27" s="45"/>
      <c r="AB27" s="45"/>
      <c r="AC27" s="47"/>
    </row>
    <row r="28" spans="1:29" ht="12.75">
      <c r="A28" s="17" t="s">
        <v>56</v>
      </c>
      <c r="B28" s="9" t="s">
        <v>57</v>
      </c>
      <c r="C28" s="38">
        <f t="shared" si="1"/>
        <v>0.30534710300065004</v>
      </c>
      <c r="D28" s="36">
        <v>7556884</v>
      </c>
      <c r="E28" s="45">
        <v>99.1</v>
      </c>
      <c r="F28" s="45">
        <v>100.1</v>
      </c>
      <c r="G28" s="45">
        <v>100.3</v>
      </c>
      <c r="H28" s="45">
        <v>100.5</v>
      </c>
      <c r="I28" s="45">
        <v>100</v>
      </c>
      <c r="J28" s="46">
        <v>102.5</v>
      </c>
      <c r="K28" s="45">
        <v>103.5</v>
      </c>
      <c r="L28" s="45">
        <v>104.1</v>
      </c>
      <c r="M28" s="45">
        <v>103.9</v>
      </c>
      <c r="N28" s="47">
        <v>103.5</v>
      </c>
      <c r="O28" s="46">
        <v>104.9</v>
      </c>
      <c r="P28" s="45">
        <v>106.8</v>
      </c>
      <c r="Q28" s="45">
        <v>107.1</v>
      </c>
      <c r="R28" s="45">
        <v>107.4</v>
      </c>
      <c r="S28" s="47">
        <v>106.5</v>
      </c>
      <c r="T28" s="46">
        <v>108.6</v>
      </c>
      <c r="U28" s="45">
        <v>110.8</v>
      </c>
      <c r="V28" s="45">
        <v>111</v>
      </c>
      <c r="W28" s="45">
        <v>111.6</v>
      </c>
      <c r="X28" s="47">
        <v>110.5</v>
      </c>
      <c r="Y28" s="46">
        <v>113</v>
      </c>
      <c r="Z28" s="45">
        <v>114.5</v>
      </c>
      <c r="AA28" s="45"/>
      <c r="AB28" s="45"/>
      <c r="AC28" s="47"/>
    </row>
    <row r="29" spans="1:29" ht="12.75">
      <c r="A29" s="17" t="s">
        <v>21</v>
      </c>
      <c r="B29" s="8" t="s">
        <v>70</v>
      </c>
      <c r="C29" s="38">
        <f t="shared" si="1"/>
        <v>0.09442550547701792</v>
      </c>
      <c r="D29" s="36">
        <v>2336890</v>
      </c>
      <c r="E29" s="45">
        <v>99.1</v>
      </c>
      <c r="F29" s="45">
        <v>100.1</v>
      </c>
      <c r="G29" s="45">
        <v>100.3</v>
      </c>
      <c r="H29" s="45">
        <v>100.5</v>
      </c>
      <c r="I29" s="45">
        <v>100</v>
      </c>
      <c r="J29" s="46">
        <v>106.3</v>
      </c>
      <c r="K29" s="45">
        <v>107.3</v>
      </c>
      <c r="L29" s="45">
        <v>108</v>
      </c>
      <c r="M29" s="45">
        <v>107.7</v>
      </c>
      <c r="N29" s="47">
        <v>107.3</v>
      </c>
      <c r="O29" s="46">
        <v>114.2</v>
      </c>
      <c r="P29" s="45">
        <v>115.9</v>
      </c>
      <c r="Q29" s="45">
        <v>113.7</v>
      </c>
      <c r="R29" s="45">
        <v>114</v>
      </c>
      <c r="S29" s="47">
        <v>114.5</v>
      </c>
      <c r="T29" s="46">
        <v>114.6</v>
      </c>
      <c r="U29" s="45">
        <v>117</v>
      </c>
      <c r="V29" s="45">
        <v>117.2</v>
      </c>
      <c r="W29" s="45">
        <v>117.8</v>
      </c>
      <c r="X29" s="47">
        <v>116.7</v>
      </c>
      <c r="Y29" s="46">
        <v>120.9</v>
      </c>
      <c r="Z29" s="45">
        <v>122.5</v>
      </c>
      <c r="AA29" s="45"/>
      <c r="AB29" s="45"/>
      <c r="AC29" s="47"/>
    </row>
    <row r="30" spans="1:29" ht="12.75">
      <c r="A30" s="17" t="s">
        <v>69</v>
      </c>
      <c r="B30" s="8" t="s">
        <v>28</v>
      </c>
      <c r="C30" s="38">
        <f t="shared" si="1"/>
        <v>0.0023637388344766213</v>
      </c>
      <c r="D30" s="36">
        <v>58499</v>
      </c>
      <c r="E30" s="45">
        <v>100</v>
      </c>
      <c r="F30" s="45">
        <v>100</v>
      </c>
      <c r="G30" s="45">
        <v>100</v>
      </c>
      <c r="H30" s="45">
        <v>100</v>
      </c>
      <c r="I30" s="45">
        <v>100</v>
      </c>
      <c r="J30" s="46">
        <v>104</v>
      </c>
      <c r="K30" s="45">
        <v>104</v>
      </c>
      <c r="L30" s="45">
        <v>104</v>
      </c>
      <c r="M30" s="45">
        <v>104</v>
      </c>
      <c r="N30" s="47">
        <v>104</v>
      </c>
      <c r="O30" s="46">
        <v>107.1</v>
      </c>
      <c r="P30" s="45">
        <v>107.1</v>
      </c>
      <c r="Q30" s="45">
        <v>107.1</v>
      </c>
      <c r="R30" s="45">
        <v>107.1</v>
      </c>
      <c r="S30" s="47">
        <v>107.1</v>
      </c>
      <c r="T30" s="46">
        <v>108.9</v>
      </c>
      <c r="U30" s="45">
        <v>108.9</v>
      </c>
      <c r="V30" s="45">
        <v>108.9</v>
      </c>
      <c r="W30" s="45">
        <v>108.9</v>
      </c>
      <c r="X30" s="47">
        <v>108.9</v>
      </c>
      <c r="Y30" s="46">
        <v>110.3</v>
      </c>
      <c r="Z30" s="45">
        <v>110.3</v>
      </c>
      <c r="AA30" s="45"/>
      <c r="AB30" s="45"/>
      <c r="AC30" s="47"/>
    </row>
    <row r="31" spans="1:29" ht="12.75">
      <c r="A31" s="17" t="s">
        <v>22</v>
      </c>
      <c r="B31" s="4" t="s">
        <v>29</v>
      </c>
      <c r="C31" s="38">
        <f t="shared" si="1"/>
        <v>0.3768610013760832</v>
      </c>
      <c r="D31" s="36">
        <v>9326746</v>
      </c>
      <c r="E31" s="45">
        <v>98.9</v>
      </c>
      <c r="F31" s="45">
        <v>99.9</v>
      </c>
      <c r="G31" s="45">
        <v>100.3</v>
      </c>
      <c r="H31" s="45">
        <v>100.8</v>
      </c>
      <c r="I31" s="45">
        <v>100</v>
      </c>
      <c r="J31" s="46">
        <v>101.9</v>
      </c>
      <c r="K31" s="45">
        <v>102.9</v>
      </c>
      <c r="L31" s="45">
        <v>103.4</v>
      </c>
      <c r="M31" s="45">
        <v>103.4</v>
      </c>
      <c r="N31" s="47">
        <v>102.9</v>
      </c>
      <c r="O31" s="46">
        <v>104.1</v>
      </c>
      <c r="P31" s="45">
        <v>105.6</v>
      </c>
      <c r="Q31" s="45">
        <v>105.6</v>
      </c>
      <c r="R31" s="45">
        <v>105.9</v>
      </c>
      <c r="S31" s="47">
        <v>105.3</v>
      </c>
      <c r="T31" s="46">
        <v>107.3</v>
      </c>
      <c r="U31" s="45">
        <v>108.6</v>
      </c>
      <c r="V31" s="45">
        <v>108.5</v>
      </c>
      <c r="W31" s="45">
        <v>108.9</v>
      </c>
      <c r="X31" s="47">
        <v>108.3</v>
      </c>
      <c r="Y31" s="46">
        <v>110</v>
      </c>
      <c r="Z31" s="45">
        <v>111</v>
      </c>
      <c r="AA31" s="45"/>
      <c r="AB31" s="45"/>
      <c r="AC31" s="47"/>
    </row>
    <row r="32" spans="1:29" ht="12.75">
      <c r="A32" s="17" t="s">
        <v>58</v>
      </c>
      <c r="B32" s="8" t="s">
        <v>59</v>
      </c>
      <c r="C32" s="38">
        <f t="shared" si="1"/>
        <v>0.05632267712020088</v>
      </c>
      <c r="D32" s="36">
        <v>1393902</v>
      </c>
      <c r="E32" s="45">
        <v>98.9</v>
      </c>
      <c r="F32" s="45">
        <v>99.4</v>
      </c>
      <c r="G32" s="45">
        <v>100.2</v>
      </c>
      <c r="H32" s="45">
        <v>101.5</v>
      </c>
      <c r="I32" s="45">
        <v>100</v>
      </c>
      <c r="J32" s="46">
        <v>101.2</v>
      </c>
      <c r="K32" s="45">
        <v>102.4</v>
      </c>
      <c r="L32" s="45">
        <v>102.9</v>
      </c>
      <c r="M32" s="45">
        <v>103</v>
      </c>
      <c r="N32" s="47">
        <v>102.4</v>
      </c>
      <c r="O32" s="46">
        <v>103.1</v>
      </c>
      <c r="P32" s="45">
        <v>104</v>
      </c>
      <c r="Q32" s="45">
        <v>104.1</v>
      </c>
      <c r="R32" s="45">
        <v>104.7</v>
      </c>
      <c r="S32" s="47">
        <v>104</v>
      </c>
      <c r="T32" s="46">
        <v>106.9</v>
      </c>
      <c r="U32" s="45">
        <v>107.1</v>
      </c>
      <c r="V32" s="45">
        <v>106.7</v>
      </c>
      <c r="W32" s="45">
        <v>107</v>
      </c>
      <c r="X32" s="47">
        <v>106.9</v>
      </c>
      <c r="Y32" s="46">
        <v>107.2</v>
      </c>
      <c r="Z32" s="45">
        <v>107.5</v>
      </c>
      <c r="AA32" s="45"/>
      <c r="AB32" s="45"/>
      <c r="AC32" s="47"/>
    </row>
    <row r="33" spans="1:29" ht="12.75">
      <c r="A33" s="17" t="s">
        <v>60</v>
      </c>
      <c r="B33" s="8" t="s">
        <v>61</v>
      </c>
      <c r="C33" s="38">
        <f t="shared" si="1"/>
        <v>0.3205383242558823</v>
      </c>
      <c r="D33" s="36">
        <v>7932844</v>
      </c>
      <c r="E33" s="45">
        <v>99</v>
      </c>
      <c r="F33" s="45">
        <v>100</v>
      </c>
      <c r="G33" s="45">
        <v>100.4</v>
      </c>
      <c r="H33" s="45">
        <v>100.7</v>
      </c>
      <c r="I33" s="45">
        <v>100</v>
      </c>
      <c r="J33" s="46">
        <v>102</v>
      </c>
      <c r="K33" s="45">
        <v>103</v>
      </c>
      <c r="L33" s="45">
        <v>103.5</v>
      </c>
      <c r="M33" s="45">
        <v>103.5</v>
      </c>
      <c r="N33" s="47">
        <v>103</v>
      </c>
      <c r="O33" s="46">
        <v>104.3</v>
      </c>
      <c r="P33" s="45">
        <v>105.9</v>
      </c>
      <c r="Q33" s="45">
        <v>105.9</v>
      </c>
      <c r="R33" s="45">
        <v>106.1</v>
      </c>
      <c r="S33" s="47">
        <v>105.6</v>
      </c>
      <c r="T33" s="46">
        <v>107.3</v>
      </c>
      <c r="U33" s="45">
        <v>108.9</v>
      </c>
      <c r="V33" s="45">
        <v>108.8</v>
      </c>
      <c r="W33" s="45">
        <v>109.3</v>
      </c>
      <c r="X33" s="47">
        <v>108.6</v>
      </c>
      <c r="Y33" s="46">
        <v>110.5</v>
      </c>
      <c r="Z33" s="45">
        <v>111.7</v>
      </c>
      <c r="AA33" s="45"/>
      <c r="AB33" s="45"/>
      <c r="AC33" s="47"/>
    </row>
    <row r="34" spans="1:29" ht="12.75">
      <c r="A34" s="17" t="s">
        <v>23</v>
      </c>
      <c r="B34" s="4" t="s">
        <v>30</v>
      </c>
      <c r="C34" s="38">
        <f t="shared" si="1"/>
        <v>0.08693685080924488</v>
      </c>
      <c r="D34" s="36">
        <v>2151557</v>
      </c>
      <c r="E34" s="45">
        <v>98.9</v>
      </c>
      <c r="F34" s="45">
        <v>100</v>
      </c>
      <c r="G34" s="45">
        <v>100.3</v>
      </c>
      <c r="H34" s="45">
        <v>100.8</v>
      </c>
      <c r="I34" s="45">
        <v>100</v>
      </c>
      <c r="J34" s="46">
        <v>102.2</v>
      </c>
      <c r="K34" s="45">
        <v>103.4</v>
      </c>
      <c r="L34" s="45">
        <v>103.7</v>
      </c>
      <c r="M34" s="45">
        <v>103.5</v>
      </c>
      <c r="N34" s="47">
        <v>103.2</v>
      </c>
      <c r="O34" s="46">
        <v>104.3</v>
      </c>
      <c r="P34" s="45">
        <v>105.9</v>
      </c>
      <c r="Q34" s="45">
        <v>105.9</v>
      </c>
      <c r="R34" s="45">
        <v>106.2</v>
      </c>
      <c r="S34" s="47">
        <v>105.6</v>
      </c>
      <c r="T34" s="46">
        <v>107.2</v>
      </c>
      <c r="U34" s="45">
        <v>108.8</v>
      </c>
      <c r="V34" s="45">
        <v>108.7</v>
      </c>
      <c r="W34" s="45">
        <v>109.2</v>
      </c>
      <c r="X34" s="47">
        <v>108.4</v>
      </c>
      <c r="Y34" s="46">
        <v>110.1</v>
      </c>
      <c r="Z34" s="45">
        <v>111</v>
      </c>
      <c r="AA34" s="45"/>
      <c r="AB34" s="45"/>
      <c r="AC34" s="47"/>
    </row>
    <row r="35" spans="1:29" ht="12.75">
      <c r="A35" s="17" t="s">
        <v>62</v>
      </c>
      <c r="B35" s="8" t="s">
        <v>63</v>
      </c>
      <c r="C35" s="38"/>
      <c r="D35" s="36"/>
      <c r="E35" s="45"/>
      <c r="F35" s="45"/>
      <c r="G35" s="45"/>
      <c r="H35" s="45"/>
      <c r="I35" s="45"/>
      <c r="J35" s="46"/>
      <c r="K35" s="45"/>
      <c r="L35" s="45"/>
      <c r="M35" s="45"/>
      <c r="N35" s="47"/>
      <c r="O35" s="46"/>
      <c r="P35" s="45"/>
      <c r="Q35" s="45"/>
      <c r="R35" s="45"/>
      <c r="S35" s="47"/>
      <c r="T35" s="46"/>
      <c r="U35" s="45"/>
      <c r="V35" s="45"/>
      <c r="W35" s="45"/>
      <c r="X35" s="47"/>
      <c r="Y35" s="46"/>
      <c r="Z35" s="45"/>
      <c r="AA35" s="45"/>
      <c r="AB35" s="45"/>
      <c r="AC35" s="47"/>
    </row>
    <row r="36" spans="1:29" ht="12.75">
      <c r="A36" s="17" t="s">
        <v>64</v>
      </c>
      <c r="B36" s="8" t="s">
        <v>30</v>
      </c>
      <c r="C36" s="38">
        <f>D36/$D$44</f>
        <v>0.08693685080924488</v>
      </c>
      <c r="D36" s="36">
        <v>2151557</v>
      </c>
      <c r="E36" s="45">
        <v>98.9</v>
      </c>
      <c r="F36" s="45">
        <v>100</v>
      </c>
      <c r="G36" s="45">
        <v>100.3</v>
      </c>
      <c r="H36" s="45">
        <v>100.8</v>
      </c>
      <c r="I36" s="45">
        <v>100</v>
      </c>
      <c r="J36" s="46">
        <v>102.2</v>
      </c>
      <c r="K36" s="45">
        <v>103.4</v>
      </c>
      <c r="L36" s="45">
        <v>103.7</v>
      </c>
      <c r="M36" s="45">
        <v>103.5</v>
      </c>
      <c r="N36" s="47">
        <v>103.2</v>
      </c>
      <c r="O36" s="46">
        <v>104.3</v>
      </c>
      <c r="P36" s="45">
        <v>105.9</v>
      </c>
      <c r="Q36" s="45">
        <v>105.9</v>
      </c>
      <c r="R36" s="45">
        <v>106.2</v>
      </c>
      <c r="S36" s="47">
        <v>105.6</v>
      </c>
      <c r="T36" s="46">
        <v>107.2</v>
      </c>
      <c r="U36" s="45">
        <v>108.8</v>
      </c>
      <c r="V36" s="45">
        <v>108.7</v>
      </c>
      <c r="W36" s="45">
        <v>109.2</v>
      </c>
      <c r="X36" s="47">
        <v>108.4</v>
      </c>
      <c r="Y36" s="46">
        <v>110.1</v>
      </c>
      <c r="Z36" s="45">
        <v>111</v>
      </c>
      <c r="AA36" s="45"/>
      <c r="AB36" s="45"/>
      <c r="AC36" s="47"/>
    </row>
    <row r="37" spans="1:29" ht="12.75">
      <c r="A37" s="17" t="s">
        <v>24</v>
      </c>
      <c r="B37" s="4" t="s">
        <v>31</v>
      </c>
      <c r="C37" s="38">
        <f>D37/$D$44</f>
        <v>0.040438525092264165</v>
      </c>
      <c r="D37" s="36">
        <v>1000793</v>
      </c>
      <c r="E37" s="45">
        <v>99.3</v>
      </c>
      <c r="F37" s="45">
        <v>100.1</v>
      </c>
      <c r="G37" s="45">
        <v>100.2</v>
      </c>
      <c r="H37" s="45">
        <v>100.4</v>
      </c>
      <c r="I37" s="45">
        <v>100</v>
      </c>
      <c r="J37" s="46">
        <v>100.2</v>
      </c>
      <c r="K37" s="45">
        <v>100.6</v>
      </c>
      <c r="L37" s="45">
        <v>100.4</v>
      </c>
      <c r="M37" s="45">
        <v>99.7</v>
      </c>
      <c r="N37" s="47">
        <v>100.2</v>
      </c>
      <c r="O37" s="46">
        <v>99.6</v>
      </c>
      <c r="P37" s="45">
        <v>99.9</v>
      </c>
      <c r="Q37" s="45">
        <v>99.5</v>
      </c>
      <c r="R37" s="45">
        <v>99.3</v>
      </c>
      <c r="S37" s="47">
        <v>99.6</v>
      </c>
      <c r="T37" s="46">
        <v>99.7</v>
      </c>
      <c r="U37" s="45">
        <v>99.2</v>
      </c>
      <c r="V37" s="45">
        <v>99.3</v>
      </c>
      <c r="W37" s="45">
        <v>99.2</v>
      </c>
      <c r="X37" s="47">
        <v>99.4</v>
      </c>
      <c r="Y37" s="46">
        <v>99.2</v>
      </c>
      <c r="Z37" s="45">
        <v>99.7</v>
      </c>
      <c r="AA37" s="45"/>
      <c r="AB37" s="45"/>
      <c r="AC37" s="47"/>
    </row>
    <row r="38" spans="1:29" ht="12.75">
      <c r="A38" s="17" t="s">
        <v>65</v>
      </c>
      <c r="B38" s="8" t="s">
        <v>66</v>
      </c>
      <c r="C38" s="38">
        <f>D38/$D$44</f>
        <v>0.040438525092264165</v>
      </c>
      <c r="D38" s="36">
        <v>1000793</v>
      </c>
      <c r="E38" s="45">
        <v>99.3</v>
      </c>
      <c r="F38" s="45">
        <v>100.1</v>
      </c>
      <c r="G38" s="45">
        <v>100.2</v>
      </c>
      <c r="H38" s="45">
        <v>100.4</v>
      </c>
      <c r="I38" s="45">
        <v>100</v>
      </c>
      <c r="J38" s="46">
        <v>100.2</v>
      </c>
      <c r="K38" s="45">
        <v>100.6</v>
      </c>
      <c r="L38" s="45">
        <v>100.4</v>
      </c>
      <c r="M38" s="45">
        <v>99.7</v>
      </c>
      <c r="N38" s="47">
        <v>100.2</v>
      </c>
      <c r="O38" s="46">
        <v>99.6</v>
      </c>
      <c r="P38" s="45">
        <v>99.9</v>
      </c>
      <c r="Q38" s="45">
        <v>99.5</v>
      </c>
      <c r="R38" s="45">
        <v>99.3</v>
      </c>
      <c r="S38" s="47">
        <v>99.6</v>
      </c>
      <c r="T38" s="46">
        <v>99.7</v>
      </c>
      <c r="U38" s="45">
        <v>99.2</v>
      </c>
      <c r="V38" s="45">
        <v>99.3</v>
      </c>
      <c r="W38" s="45">
        <v>99.2</v>
      </c>
      <c r="X38" s="47">
        <v>99.4</v>
      </c>
      <c r="Y38" s="46">
        <v>99.2</v>
      </c>
      <c r="Z38" s="45">
        <v>99.7</v>
      </c>
      <c r="AA38" s="45"/>
      <c r="AB38" s="45"/>
      <c r="AC38" s="47"/>
    </row>
    <row r="39" spans="1:29" ht="15">
      <c r="A39" s="17" t="s">
        <v>25</v>
      </c>
      <c r="B39" s="5" t="s">
        <v>32</v>
      </c>
      <c r="C39" s="38">
        <f>D39/$D$44</f>
        <v>0.01114390591043402</v>
      </c>
      <c r="D39" s="34">
        <v>275795</v>
      </c>
      <c r="E39" s="45">
        <v>98.1</v>
      </c>
      <c r="F39" s="45">
        <v>98.4</v>
      </c>
      <c r="G39" s="45">
        <v>100.1</v>
      </c>
      <c r="H39" s="45">
        <v>103.5</v>
      </c>
      <c r="I39" s="45">
        <v>100</v>
      </c>
      <c r="J39" s="46">
        <v>101.2</v>
      </c>
      <c r="K39" s="45">
        <v>109.2</v>
      </c>
      <c r="L39" s="45">
        <v>106.9</v>
      </c>
      <c r="M39" s="45">
        <v>110.2</v>
      </c>
      <c r="N39" s="47">
        <v>106.9</v>
      </c>
      <c r="O39" s="46">
        <v>112.6</v>
      </c>
      <c r="P39" s="45">
        <v>118.1</v>
      </c>
      <c r="Q39" s="45">
        <v>113.6</v>
      </c>
      <c r="R39" s="45">
        <v>116.6</v>
      </c>
      <c r="S39" s="47">
        <v>115.2</v>
      </c>
      <c r="T39" s="46">
        <v>119.2</v>
      </c>
      <c r="U39" s="45">
        <v>122.6</v>
      </c>
      <c r="V39" s="45">
        <v>125.2</v>
      </c>
      <c r="W39" s="45">
        <v>126.8</v>
      </c>
      <c r="X39" s="47">
        <v>123.4</v>
      </c>
      <c r="Y39" s="46">
        <v>129.6</v>
      </c>
      <c r="Z39" s="45">
        <v>129.6</v>
      </c>
      <c r="AA39" s="45"/>
      <c r="AB39" s="45"/>
      <c r="AC39" s="47"/>
    </row>
    <row r="40" spans="1:29" ht="15">
      <c r="A40" s="17" t="s">
        <v>26</v>
      </c>
      <c r="B40" s="3" t="s">
        <v>33</v>
      </c>
      <c r="C40" s="38">
        <f>D40/$D$44</f>
        <v>0.008032000641331694</v>
      </c>
      <c r="D40" s="36">
        <v>198780</v>
      </c>
      <c r="E40" s="45">
        <v>89.6</v>
      </c>
      <c r="F40" s="45">
        <v>96.2</v>
      </c>
      <c r="G40" s="45">
        <v>104.2</v>
      </c>
      <c r="H40" s="45">
        <v>110.1</v>
      </c>
      <c r="I40" s="45">
        <v>100</v>
      </c>
      <c r="J40" s="46">
        <v>109.5</v>
      </c>
      <c r="K40" s="45">
        <v>106.3</v>
      </c>
      <c r="L40" s="45">
        <v>102.3</v>
      </c>
      <c r="M40" s="45">
        <v>93</v>
      </c>
      <c r="N40" s="47">
        <v>102.8</v>
      </c>
      <c r="O40" s="46">
        <v>86.6</v>
      </c>
      <c r="P40" s="45">
        <v>86.8</v>
      </c>
      <c r="Q40" s="45">
        <v>87.3</v>
      </c>
      <c r="R40" s="45">
        <v>84.3</v>
      </c>
      <c r="S40" s="47">
        <v>86.2</v>
      </c>
      <c r="T40" s="46">
        <v>83.6</v>
      </c>
      <c r="U40" s="45">
        <v>79.6</v>
      </c>
      <c r="V40" s="45">
        <v>75.7</v>
      </c>
      <c r="W40" s="45">
        <v>71.3</v>
      </c>
      <c r="X40" s="47">
        <v>77.5</v>
      </c>
      <c r="Y40" s="46">
        <v>71.4</v>
      </c>
      <c r="Z40" s="45">
        <v>69.3</v>
      </c>
      <c r="AA40" s="45"/>
      <c r="AB40" s="45"/>
      <c r="AC40" s="47"/>
    </row>
    <row r="41" spans="1:29" ht="15">
      <c r="A41" s="17"/>
      <c r="B41" s="3"/>
      <c r="C41" s="38"/>
      <c r="D41" s="36"/>
      <c r="E41" s="45"/>
      <c r="F41" s="45"/>
      <c r="G41" s="45"/>
      <c r="H41" s="45"/>
      <c r="I41" s="45"/>
      <c r="J41" s="46"/>
      <c r="K41" s="45"/>
      <c r="L41" s="45"/>
      <c r="M41" s="45"/>
      <c r="N41" s="47"/>
      <c r="O41" s="46"/>
      <c r="P41" s="45"/>
      <c r="Q41" s="45"/>
      <c r="R41" s="45"/>
      <c r="S41" s="47"/>
      <c r="T41" s="46"/>
      <c r="U41" s="45"/>
      <c r="V41" s="45"/>
      <c r="W41" s="45"/>
      <c r="X41" s="47"/>
      <c r="Y41" s="46"/>
      <c r="Z41" s="45"/>
      <c r="AA41" s="45"/>
      <c r="AB41" s="45"/>
      <c r="AC41" s="47"/>
    </row>
    <row r="42" spans="1:29" ht="12.75">
      <c r="A42" s="17" t="s">
        <v>54</v>
      </c>
      <c r="B42" s="2" t="s">
        <v>74</v>
      </c>
      <c r="C42" s="38">
        <f>D42/$D$44</f>
        <v>0.9255486311415025</v>
      </c>
      <c r="D42" s="36">
        <v>22905944</v>
      </c>
      <c r="E42" s="45">
        <v>98.9</v>
      </c>
      <c r="F42" s="45">
        <v>99.9</v>
      </c>
      <c r="G42" s="45">
        <v>100.3</v>
      </c>
      <c r="H42" s="45">
        <v>100.8</v>
      </c>
      <c r="I42" s="45">
        <v>100</v>
      </c>
      <c r="J42" s="46">
        <v>102.6</v>
      </c>
      <c r="K42" s="45">
        <v>103.6</v>
      </c>
      <c r="L42" s="45">
        <v>104</v>
      </c>
      <c r="M42" s="45">
        <v>103.9</v>
      </c>
      <c r="N42" s="47">
        <v>103.5</v>
      </c>
      <c r="O42" s="46">
        <v>105.2</v>
      </c>
      <c r="P42" s="45">
        <v>106.8</v>
      </c>
      <c r="Q42" s="45">
        <v>106.6</v>
      </c>
      <c r="R42" s="45">
        <v>106.9</v>
      </c>
      <c r="S42" s="47">
        <v>106.4</v>
      </c>
      <c r="T42" s="46">
        <v>108</v>
      </c>
      <c r="U42" s="45">
        <v>109.7</v>
      </c>
      <c r="V42" s="45">
        <v>109.7</v>
      </c>
      <c r="W42" s="45">
        <v>110.2</v>
      </c>
      <c r="X42" s="47">
        <v>109.4</v>
      </c>
      <c r="Y42" s="46">
        <v>111.6</v>
      </c>
      <c r="Z42" s="45">
        <v>112.7</v>
      </c>
      <c r="AA42" s="45"/>
      <c r="AB42" s="45"/>
      <c r="AC42" s="47"/>
    </row>
    <row r="43" spans="1:29" ht="12.75">
      <c r="A43" s="17" t="s">
        <v>16</v>
      </c>
      <c r="B43" s="2" t="s">
        <v>67</v>
      </c>
      <c r="C43" s="38">
        <f>D43/$D$44</f>
        <v>0.07445136885849747</v>
      </c>
      <c r="D43" s="34">
        <v>1842560</v>
      </c>
      <c r="E43" s="45">
        <v>98.6</v>
      </c>
      <c r="F43" s="45">
        <v>99.6</v>
      </c>
      <c r="G43" s="45">
        <v>100.4</v>
      </c>
      <c r="H43" s="45">
        <v>101.3</v>
      </c>
      <c r="I43" s="45">
        <v>100</v>
      </c>
      <c r="J43" s="46">
        <v>101.9</v>
      </c>
      <c r="K43" s="45">
        <v>103.1</v>
      </c>
      <c r="L43" s="45">
        <v>103.2</v>
      </c>
      <c r="M43" s="45">
        <v>103</v>
      </c>
      <c r="N43" s="47">
        <v>102.8</v>
      </c>
      <c r="O43" s="46">
        <v>103.3</v>
      </c>
      <c r="P43" s="45">
        <v>104.7</v>
      </c>
      <c r="Q43" s="45">
        <v>104.3</v>
      </c>
      <c r="R43" s="45">
        <v>104.6</v>
      </c>
      <c r="S43" s="47">
        <v>104.2</v>
      </c>
      <c r="T43" s="46">
        <v>105.8</v>
      </c>
      <c r="U43" s="45">
        <v>106.6</v>
      </c>
      <c r="V43" s="45">
        <v>106.4</v>
      </c>
      <c r="W43" s="45">
        <v>106.6</v>
      </c>
      <c r="X43" s="47">
        <v>106.3</v>
      </c>
      <c r="Y43" s="46">
        <v>107.4</v>
      </c>
      <c r="Z43" s="45">
        <v>108</v>
      </c>
      <c r="AA43" s="45"/>
      <c r="AB43" s="45"/>
      <c r="AC43" s="47"/>
    </row>
    <row r="44" spans="1:29" ht="12.75">
      <c r="A44" s="21" t="s">
        <v>19</v>
      </c>
      <c r="B44" s="22" t="s">
        <v>68</v>
      </c>
      <c r="C44" s="39">
        <f>D44/$D$44</f>
        <v>1</v>
      </c>
      <c r="D44" s="35">
        <v>24748504</v>
      </c>
      <c r="E44" s="48">
        <v>98.9</v>
      </c>
      <c r="F44" s="48">
        <v>99.9</v>
      </c>
      <c r="G44" s="48">
        <v>100.3</v>
      </c>
      <c r="H44" s="48">
        <v>100.8</v>
      </c>
      <c r="I44" s="48">
        <v>100</v>
      </c>
      <c r="J44" s="49">
        <v>102.5</v>
      </c>
      <c r="K44" s="48">
        <v>103.6</v>
      </c>
      <c r="L44" s="48">
        <v>104</v>
      </c>
      <c r="M44" s="48">
        <v>103.8</v>
      </c>
      <c r="N44" s="50">
        <v>103.5</v>
      </c>
      <c r="O44" s="49">
        <v>105</v>
      </c>
      <c r="P44" s="48">
        <v>106.6</v>
      </c>
      <c r="Q44" s="48">
        <v>106.5</v>
      </c>
      <c r="R44" s="48">
        <v>106.7</v>
      </c>
      <c r="S44" s="50">
        <v>106.2</v>
      </c>
      <c r="T44" s="49">
        <v>107.9</v>
      </c>
      <c r="U44" s="48">
        <v>109.5</v>
      </c>
      <c r="V44" s="48">
        <v>109.5</v>
      </c>
      <c r="W44" s="48">
        <v>109.9</v>
      </c>
      <c r="X44" s="50">
        <v>109.2</v>
      </c>
      <c r="Y44" s="49">
        <v>111.3</v>
      </c>
      <c r="Z44" s="48">
        <v>112.4</v>
      </c>
      <c r="AA44" s="48"/>
      <c r="AB44" s="48"/>
      <c r="AC44" s="50"/>
    </row>
  </sheetData>
  <printOptions/>
  <pageMargins left="0.54" right="1.1" top="0.7874015748031497" bottom="0.3937007874015748" header="0.5118110236220472" footer="0.5118110236220472"/>
  <pageSetup horizontalDpi="600" verticalDpi="600" orientation="landscape" paperSize="9" scale="90" r:id="rId2"/>
  <colBreaks count="1" manualBreakCount="1">
    <brk id="14" min="9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pane xSplit="2" ySplit="9" topLeftCell="O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8.00390625" style="9" customWidth="1"/>
    <col min="4" max="4" width="10.00390625" style="9" customWidth="1"/>
    <col min="5" max="24" width="7.7109375" style="9" customWidth="1"/>
    <col min="25" max="16384" width="11.421875" style="9" customWidth="1"/>
  </cols>
  <sheetData>
    <row r="1" ht="12.75"/>
    <row r="2" spans="5:15" ht="12.75">
      <c r="E2" s="4" t="s">
        <v>9</v>
      </c>
      <c r="O2" s="4" t="s">
        <v>9</v>
      </c>
    </row>
    <row r="3" spans="5:15" ht="12.75">
      <c r="E3" s="4"/>
      <c r="O3" s="4"/>
    </row>
    <row r="4" spans="5:15" ht="12.75">
      <c r="E4" s="4" t="s">
        <v>73</v>
      </c>
      <c r="O4" s="4" t="s">
        <v>73</v>
      </c>
    </row>
    <row r="6" ht="12.75">
      <c r="B6" s="9" t="s">
        <v>82</v>
      </c>
    </row>
    <row r="7" spans="1:24" ht="12.75">
      <c r="A7" s="13"/>
      <c r="B7" s="14" t="s">
        <v>12</v>
      </c>
      <c r="C7" s="24" t="s">
        <v>72</v>
      </c>
      <c r="D7" s="24"/>
      <c r="E7" s="26"/>
      <c r="F7" s="15"/>
      <c r="G7" s="15"/>
      <c r="H7" s="15"/>
      <c r="I7" s="15"/>
      <c r="J7" s="26"/>
      <c r="K7" s="15"/>
      <c r="L7" s="15"/>
      <c r="M7" s="15"/>
      <c r="N7" s="16"/>
      <c r="O7" s="15"/>
      <c r="P7" s="15"/>
      <c r="Q7" s="15"/>
      <c r="R7" s="15"/>
      <c r="S7" s="15"/>
      <c r="T7" s="26"/>
      <c r="U7" s="15"/>
      <c r="V7" s="15"/>
      <c r="W7" s="15"/>
      <c r="X7" s="16"/>
    </row>
    <row r="8" spans="1:24" ht="12.75">
      <c r="A8" s="17"/>
      <c r="C8" s="1" t="s">
        <v>7</v>
      </c>
      <c r="D8" s="54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7"/>
      <c r="O8" s="12">
        <v>2003</v>
      </c>
      <c r="P8" s="12"/>
      <c r="Q8" s="12"/>
      <c r="R8" s="12"/>
      <c r="S8" s="12"/>
      <c r="T8" s="19" t="s">
        <v>81</v>
      </c>
      <c r="U8" s="12"/>
      <c r="V8" s="12"/>
      <c r="X8" s="18"/>
    </row>
    <row r="9" spans="1:24" ht="12.75">
      <c r="A9" s="21"/>
      <c r="B9" s="11"/>
      <c r="C9" s="25" t="s">
        <v>5</v>
      </c>
      <c r="D9" s="25" t="s">
        <v>75</v>
      </c>
      <c r="E9" s="43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43" t="s">
        <v>34</v>
      </c>
      <c r="K9" s="42" t="s">
        <v>35</v>
      </c>
      <c r="L9" s="42" t="s">
        <v>36</v>
      </c>
      <c r="M9" s="42" t="s">
        <v>37</v>
      </c>
      <c r="N9" s="44" t="s">
        <v>42</v>
      </c>
      <c r="O9" s="42" t="s">
        <v>34</v>
      </c>
      <c r="P9" s="42" t="s">
        <v>35</v>
      </c>
      <c r="Q9" s="42" t="s">
        <v>36</v>
      </c>
      <c r="R9" s="42" t="s">
        <v>37</v>
      </c>
      <c r="S9" s="42" t="s">
        <v>42</v>
      </c>
      <c r="T9" s="43" t="s">
        <v>34</v>
      </c>
      <c r="U9" s="42" t="s">
        <v>35</v>
      </c>
      <c r="V9" s="42" t="s">
        <v>36</v>
      </c>
      <c r="W9" s="42" t="s">
        <v>37</v>
      </c>
      <c r="X9" s="44" t="s">
        <v>42</v>
      </c>
    </row>
    <row r="10" spans="1:24" ht="12.75">
      <c r="A10" s="17" t="s">
        <v>47</v>
      </c>
      <c r="B10" s="2" t="s">
        <v>0</v>
      </c>
      <c r="C10" s="37">
        <f aca="true" t="shared" si="0" ref="C10:C18">D10/$D$22</f>
        <v>0.03904413777899464</v>
      </c>
      <c r="D10" s="34">
        <v>966284</v>
      </c>
      <c r="E10" s="46">
        <f>(Kunnat!J10-Kunnat!E10)/Kunnat!E10*100</f>
        <v>3.643724696356284</v>
      </c>
      <c r="F10" s="45">
        <f>(Kunnat!K10-Kunnat!F10)/Kunnat!F10*100</f>
        <v>3.8076152304609194</v>
      </c>
      <c r="G10" s="45">
        <f>(Kunnat!L10-Kunnat!G10)/Kunnat!G10*100</f>
        <v>3.48605577689243</v>
      </c>
      <c r="H10" s="45">
        <f>(Kunnat!M10-Kunnat!H10)/Kunnat!H10*100</f>
        <v>2.874132804757177</v>
      </c>
      <c r="I10" s="45">
        <f>(Kunnat!N10-Kunnat!I10)/Kunnat!I10*100</f>
        <v>3.4000000000000057</v>
      </c>
      <c r="J10" s="51">
        <f>(Kunnat!O10-Kunnat!J10)/Kunnat!J10*100</f>
        <v>2.3437499999999916</v>
      </c>
      <c r="K10" s="52">
        <f>(Kunnat!P10-Kunnat!K10)/Kunnat!K10*100</f>
        <v>2.9922779922780007</v>
      </c>
      <c r="L10" s="52">
        <f>(Kunnat!Q10-Kunnat!L10)/Kunnat!L10*100</f>
        <v>2.4061597690086622</v>
      </c>
      <c r="M10" s="52">
        <f>(Kunnat!R10-Kunnat!M10)/Kunnat!M10*100</f>
        <v>2.7938342967244756</v>
      </c>
      <c r="N10" s="53">
        <f>(Kunnat!S10-Kunnat!N10)/Kunnat!N10*100</f>
        <v>2.7079303675048325</v>
      </c>
      <c r="O10" s="45">
        <f>(Kunnat!T10-Kunnat!O10)/Kunnat!O10*100</f>
        <v>2.9580152671755804</v>
      </c>
      <c r="P10" s="45">
        <f>(Kunnat!U10-Kunnat!P10)/Kunnat!P10*100</f>
        <v>2.5304592314901617</v>
      </c>
      <c r="Q10" s="45">
        <f>(Kunnat!V10-Kunnat!Q10)/Kunnat!Q10*100</f>
        <v>2.725563909774428</v>
      </c>
      <c r="R10" s="45">
        <f>(Kunnat!W10-Kunnat!R10)/Kunnat!R10*100</f>
        <v>2.8116213683223994</v>
      </c>
      <c r="S10" s="45">
        <f>(Kunnat!X10-Kunnat!S10)/Kunnat!S10*100</f>
        <v>2.7306967984934007</v>
      </c>
      <c r="T10" s="51">
        <f>(Kunnat!Y10-Kunnat!T10)/Kunnat!T10*100</f>
        <v>2.9657089898053646</v>
      </c>
      <c r="U10" s="52">
        <f>(Kunnat!Z10-Kunnat!U10)/Kunnat!U10*100</f>
        <v>2.3765996343692817</v>
      </c>
      <c r="V10" s="52"/>
      <c r="W10" s="52"/>
      <c r="X10" s="53"/>
    </row>
    <row r="11" spans="1:24" ht="12.75">
      <c r="A11" s="17" t="s">
        <v>46</v>
      </c>
      <c r="B11" s="2" t="s">
        <v>4</v>
      </c>
      <c r="C11" s="37">
        <f t="shared" si="0"/>
        <v>0.4998840738009861</v>
      </c>
      <c r="D11" s="34">
        <v>12371383</v>
      </c>
      <c r="E11" s="46">
        <f>(Kunnat!J11-Kunnat!E11)/Kunnat!E11*100</f>
        <v>3.232323232323235</v>
      </c>
      <c r="F11" s="45">
        <f>(Kunnat!K11-Kunnat!F11)/Kunnat!F11*100</f>
        <v>3.200000000000003</v>
      </c>
      <c r="G11" s="45">
        <f>(Kunnat!L11-Kunnat!G11)/Kunnat!G11*100</f>
        <v>3.389830508474582</v>
      </c>
      <c r="H11" s="45">
        <f>(Kunnat!M11-Kunnat!H11)/Kunnat!H11*100</f>
        <v>2.87984111221449</v>
      </c>
      <c r="I11" s="45">
        <f>(Kunnat!N11-Kunnat!I11)/Kunnat!I11*100</f>
        <v>3.200000000000003</v>
      </c>
      <c r="J11" s="46">
        <f>(Kunnat!O11-Kunnat!J11)/Kunnat!J11*100</f>
        <v>2.250489236790604</v>
      </c>
      <c r="K11" s="45">
        <f>(Kunnat!P11-Kunnat!K11)/Kunnat!K11*100</f>
        <v>2.9069767441860463</v>
      </c>
      <c r="L11" s="45">
        <f>(Kunnat!Q11-Kunnat!L11)/Kunnat!L11*100</f>
        <v>2.314368370298931</v>
      </c>
      <c r="M11" s="45">
        <f>(Kunnat!R11-Kunnat!M11)/Kunnat!M11*100</f>
        <v>2.6061776061776087</v>
      </c>
      <c r="N11" s="47">
        <f>(Kunnat!S11-Kunnat!N11)/Kunnat!N11*100</f>
        <v>2.5193798449612346</v>
      </c>
      <c r="O11" s="45">
        <f>(Kunnat!T11-Kunnat!O11)/Kunnat!O11*100</f>
        <v>2.8708133971291865</v>
      </c>
      <c r="P11" s="45">
        <f>(Kunnat!U11-Kunnat!P11)/Kunnat!P11*100</f>
        <v>2.91902071563088</v>
      </c>
      <c r="Q11" s="45">
        <f>(Kunnat!V11-Kunnat!Q11)/Kunnat!Q11*100</f>
        <v>3.016022620169654</v>
      </c>
      <c r="R11" s="45">
        <f>(Kunnat!W11-Kunnat!R11)/Kunnat!R11*100</f>
        <v>3.2925682031984946</v>
      </c>
      <c r="S11" s="45">
        <f>(Kunnat!X11-Kunnat!S11)/Kunnat!S11*100</f>
        <v>3.0245746691871482</v>
      </c>
      <c r="T11" s="46">
        <f>(Kunnat!Y11-Kunnat!T11)/Kunnat!T11*100</f>
        <v>3.4418604651162816</v>
      </c>
      <c r="U11" s="45">
        <f>(Kunnat!Z11-Kunnat!U11)/Kunnat!U11*100</f>
        <v>2.8362305580969887</v>
      </c>
      <c r="V11" s="45"/>
      <c r="W11" s="45"/>
      <c r="X11" s="47"/>
    </row>
    <row r="12" spans="1:24" ht="12.75">
      <c r="A12" s="17" t="s">
        <v>45</v>
      </c>
      <c r="B12" s="9" t="s">
        <v>1</v>
      </c>
      <c r="C12" s="37">
        <f t="shared" si="0"/>
        <v>0.25457340775022197</v>
      </c>
      <c r="D12" s="34">
        <v>6300311</v>
      </c>
      <c r="E12" s="46">
        <f>(Kunnat!J12-Kunnat!E12)/Kunnat!E12*100</f>
        <v>3.5389282103134474</v>
      </c>
      <c r="F12" s="45">
        <f>(Kunnat!K12-Kunnat!F12)/Kunnat!F12*100</f>
        <v>3.4000000000000057</v>
      </c>
      <c r="G12" s="45">
        <f>(Kunnat!L12-Kunnat!G12)/Kunnat!G12*100</f>
        <v>3.5892323030907365</v>
      </c>
      <c r="H12" s="45">
        <f>(Kunnat!M12-Kunnat!H12)/Kunnat!H12*100</f>
        <v>2.87984111221449</v>
      </c>
      <c r="I12" s="45">
        <f>(Kunnat!N12-Kunnat!I12)/Kunnat!I12*100</f>
        <v>3.299999999999997</v>
      </c>
      <c r="J12" s="46">
        <f>(Kunnat!O12-Kunnat!J12)/Kunnat!J12*100</f>
        <v>2.0507812499999947</v>
      </c>
      <c r="K12" s="45">
        <f>(Kunnat!P12-Kunnat!K12)/Kunnat!K12*100</f>
        <v>2.7079303675048325</v>
      </c>
      <c r="L12" s="45">
        <f>(Kunnat!Q12-Kunnat!L12)/Kunnat!L12*100</f>
        <v>2.0211742059672706</v>
      </c>
      <c r="M12" s="45">
        <f>(Kunnat!R12-Kunnat!M12)/Kunnat!M12*100</f>
        <v>2.6061776061776087</v>
      </c>
      <c r="N12" s="47">
        <f>(Kunnat!S12-Kunnat!N12)/Kunnat!N12*100</f>
        <v>2.323330106485969</v>
      </c>
      <c r="O12" s="45">
        <f>(Kunnat!T12-Kunnat!O12)/Kunnat!O12*100</f>
        <v>2.8708133971291865</v>
      </c>
      <c r="P12" s="45">
        <f>(Kunnat!U12-Kunnat!P12)/Kunnat!P12*100</f>
        <v>3.013182674199626</v>
      </c>
      <c r="Q12" s="45">
        <f>(Kunnat!V12-Kunnat!Q12)/Kunnat!Q12*100</f>
        <v>3.30188679245283</v>
      </c>
      <c r="R12" s="45">
        <f>(Kunnat!W12-Kunnat!R12)/Kunnat!R12*100</f>
        <v>3.5747883349012204</v>
      </c>
      <c r="S12" s="45">
        <f>(Kunnat!X12-Kunnat!S12)/Kunnat!S12*100</f>
        <v>3.216650898770096</v>
      </c>
      <c r="T12" s="46">
        <f>(Kunnat!Y12-Kunnat!T12)/Kunnat!T12*100</f>
        <v>3.7209302325581395</v>
      </c>
      <c r="U12" s="45">
        <f>(Kunnat!Z12-Kunnat!U12)/Kunnat!U12*100</f>
        <v>3.016453382084092</v>
      </c>
      <c r="V12" s="45"/>
      <c r="W12" s="45"/>
      <c r="X12" s="47"/>
    </row>
    <row r="13" spans="1:24" ht="12.75">
      <c r="A13" s="17" t="s">
        <v>48</v>
      </c>
      <c r="B13" s="9" t="s">
        <v>14</v>
      </c>
      <c r="C13" s="37">
        <f t="shared" si="0"/>
        <v>0.24531066605076413</v>
      </c>
      <c r="D13" s="34">
        <v>6071072</v>
      </c>
      <c r="E13" s="46">
        <f>(Kunnat!J13-Kunnat!E13)/Kunnat!E13*100</f>
        <v>3.0303030303030303</v>
      </c>
      <c r="F13" s="45">
        <f>(Kunnat!K13-Kunnat!F13)/Kunnat!F13*100</f>
        <v>2.9000000000000057</v>
      </c>
      <c r="G13" s="45">
        <f>(Kunnat!L13-Kunnat!G13)/Kunnat!G13*100</f>
        <v>3.0876494023904324</v>
      </c>
      <c r="H13" s="45">
        <f>(Kunnat!M13-Kunnat!H13)/Kunnat!H13*100</f>
        <v>2.9821073558648115</v>
      </c>
      <c r="I13" s="45">
        <f>(Kunnat!N13-Kunnat!I13)/Kunnat!I13*100</f>
        <v>3</v>
      </c>
      <c r="J13" s="46">
        <f>(Kunnat!O13-Kunnat!J13)/Kunnat!J13*100</f>
        <v>2.450980392156863</v>
      </c>
      <c r="K13" s="45">
        <f>(Kunnat!P13-Kunnat!K13)/Kunnat!K13*100</f>
        <v>3.206997084548102</v>
      </c>
      <c r="L13" s="45">
        <f>(Kunnat!Q13-Kunnat!L13)/Kunnat!L13*100</f>
        <v>2.6086956521739157</v>
      </c>
      <c r="M13" s="45">
        <f>(Kunnat!R13-Kunnat!M13)/Kunnat!M13*100</f>
        <v>2.702702702702714</v>
      </c>
      <c r="N13" s="47">
        <f>(Kunnat!S13-Kunnat!N13)/Kunnat!N13*100</f>
        <v>2.7184466019417446</v>
      </c>
      <c r="O13" s="45">
        <f>(Kunnat!T13-Kunnat!O13)/Kunnat!O13*100</f>
        <v>2.9665071770334874</v>
      </c>
      <c r="P13" s="45">
        <f>(Kunnat!U13-Kunnat!P13)/Kunnat!P13*100</f>
        <v>2.824858757062147</v>
      </c>
      <c r="Q13" s="45">
        <f>(Kunnat!V13-Kunnat!Q13)/Kunnat!Q13*100</f>
        <v>2.7306967984934007</v>
      </c>
      <c r="R13" s="45">
        <f>(Kunnat!W13-Kunnat!R13)/Kunnat!R13*100</f>
        <v>3.0075187969924704</v>
      </c>
      <c r="S13" s="45">
        <f>(Kunnat!X13-Kunnat!S13)/Kunnat!S13*100</f>
        <v>2.9300567107750553</v>
      </c>
      <c r="T13" s="46">
        <f>(Kunnat!Y13-Kunnat!T13)/Kunnat!T13*100</f>
        <v>3.159851301115247</v>
      </c>
      <c r="U13" s="45">
        <f>(Kunnat!Z13-Kunnat!U13)/Kunnat!U13*100</f>
        <v>2.6556776556776476</v>
      </c>
      <c r="V13" s="45"/>
      <c r="W13" s="45"/>
      <c r="X13" s="47"/>
    </row>
    <row r="14" spans="1:24" ht="12.75">
      <c r="A14" s="17" t="s">
        <v>49</v>
      </c>
      <c r="B14" s="2" t="s">
        <v>2</v>
      </c>
      <c r="C14" s="37">
        <f t="shared" si="0"/>
        <v>0.22749593268344623</v>
      </c>
      <c r="D14" s="34">
        <v>5630184</v>
      </c>
      <c r="E14" s="46">
        <f>(Kunnat!J14-Kunnat!E14)/Kunnat!E14*100</f>
        <v>4.646464646464641</v>
      </c>
      <c r="F14" s="45">
        <f>(Kunnat!K14-Kunnat!F14)/Kunnat!F14*100</f>
        <v>4.700000000000003</v>
      </c>
      <c r="G14" s="45">
        <f>(Kunnat!L14-Kunnat!G14)/Kunnat!G14*100</f>
        <v>4.785643070787635</v>
      </c>
      <c r="H14" s="45">
        <f>(Kunnat!M14-Kunnat!H14)/Kunnat!H14*100</f>
        <v>4.170804369414103</v>
      </c>
      <c r="I14" s="45">
        <f>(Kunnat!N14-Kunnat!I14)/Kunnat!I14*100</f>
        <v>4.599999999999994</v>
      </c>
      <c r="J14" s="46">
        <f>(Kunnat!O14-Kunnat!J14)/Kunnat!J14*100</f>
        <v>4.150579150579162</v>
      </c>
      <c r="K14" s="45">
        <f>(Kunnat!P14-Kunnat!K14)/Kunnat!K14*100</f>
        <v>4.297994269340974</v>
      </c>
      <c r="L14" s="45">
        <f>(Kunnat!Q14-Kunnat!L14)/Kunnat!L14*100</f>
        <v>3.901046622264518</v>
      </c>
      <c r="M14" s="45">
        <f>(Kunnat!R14-Kunnat!M14)/Kunnat!M14*100</f>
        <v>4.480457578646319</v>
      </c>
      <c r="N14" s="47">
        <f>(Kunnat!S14-Kunnat!N14)/Kunnat!N14*100</f>
        <v>4.20650095602295</v>
      </c>
      <c r="O14" s="45">
        <f>(Kunnat!T14-Kunnat!O14)/Kunnat!O14*100</f>
        <v>2.5023169601482746</v>
      </c>
      <c r="P14" s="45">
        <f>(Kunnat!U14-Kunnat!P14)/Kunnat!P14*100</f>
        <v>2.8388278388278336</v>
      </c>
      <c r="Q14" s="45">
        <f>(Kunnat!V14-Kunnat!Q14)/Kunnat!Q14*100</f>
        <v>2.930402930402933</v>
      </c>
      <c r="R14" s="45">
        <f>(Kunnat!W14-Kunnat!R14)/Kunnat!R14*100</f>
        <v>3.0109489051094998</v>
      </c>
      <c r="S14" s="45">
        <f>(Kunnat!X14-Kunnat!S14)/Kunnat!S14*100</f>
        <v>2.7522935779816518</v>
      </c>
      <c r="T14" s="46">
        <f>(Kunnat!Y14-Kunnat!T14)/Kunnat!T14*100</f>
        <v>3.2549728752260476</v>
      </c>
      <c r="U14" s="45">
        <f>(Kunnat!Z14-Kunnat!U14)/Kunnat!U14*100</f>
        <v>2.760463045414077</v>
      </c>
      <c r="V14" s="45"/>
      <c r="W14" s="45"/>
      <c r="X14" s="47"/>
    </row>
    <row r="15" spans="1:24" ht="12.75">
      <c r="A15" s="17" t="s">
        <v>50</v>
      </c>
      <c r="B15" s="9" t="s">
        <v>3</v>
      </c>
      <c r="C15" s="37">
        <f t="shared" si="0"/>
        <v>0.18204740779483075</v>
      </c>
      <c r="D15" s="34">
        <v>4505401</v>
      </c>
      <c r="E15" s="46">
        <f>(Kunnat!J15-Kunnat!E15)/Kunnat!E15*100</f>
        <v>5.05050505050505</v>
      </c>
      <c r="F15" s="45">
        <f>(Kunnat!K15-Kunnat!F15)/Kunnat!F15*100</f>
        <v>5.099999999999994</v>
      </c>
      <c r="G15" s="45">
        <f>(Kunnat!L15-Kunnat!G15)/Kunnat!G15*100</f>
        <v>5.184446660019943</v>
      </c>
      <c r="H15" s="45">
        <f>(Kunnat!M15-Kunnat!H15)/Kunnat!H15*100</f>
        <v>4.468718967229393</v>
      </c>
      <c r="I15" s="45">
        <f>(Kunnat!N15-Kunnat!I15)/Kunnat!I15*100</f>
        <v>4.900000000000006</v>
      </c>
      <c r="J15" s="46">
        <f>(Kunnat!O15-Kunnat!J15)/Kunnat!J15*100</f>
        <v>4.615384615384613</v>
      </c>
      <c r="K15" s="45">
        <f>(Kunnat!P15-Kunnat!K15)/Kunnat!K15*100</f>
        <v>4.757373929590866</v>
      </c>
      <c r="L15" s="45">
        <f>(Kunnat!Q15-Kunnat!L15)/Kunnat!L15*100</f>
        <v>4.4549763033175385</v>
      </c>
      <c r="M15" s="45">
        <f>(Kunnat!R15-Kunnat!M15)/Kunnat!M15*100</f>
        <v>5.133079847908737</v>
      </c>
      <c r="N15" s="47">
        <f>(Kunnat!S15-Kunnat!N15)/Kunnat!N15*100</f>
        <v>4.7664442326024785</v>
      </c>
      <c r="O15" s="45">
        <f>(Kunnat!T15-Kunnat!O15)/Kunnat!O15*100</f>
        <v>2.481617647058826</v>
      </c>
      <c r="P15" s="45">
        <f>(Kunnat!U15-Kunnat!P15)/Kunnat!P15*100</f>
        <v>2.906448683015443</v>
      </c>
      <c r="Q15" s="45">
        <f>(Kunnat!V15-Kunnat!Q15)/Kunnat!Q15*100</f>
        <v>2.9945553539019936</v>
      </c>
      <c r="R15" s="45">
        <f>(Kunnat!W15-Kunnat!R15)/Kunnat!R15*100</f>
        <v>3.0741410488245986</v>
      </c>
      <c r="S15" s="45">
        <f>(Kunnat!X15-Kunnat!S15)/Kunnat!S15*100</f>
        <v>2.9117379435850665</v>
      </c>
      <c r="T15" s="46">
        <f>(Kunnat!Y15-Kunnat!T15)/Kunnat!T15*100</f>
        <v>3.4977578475336375</v>
      </c>
      <c r="U15" s="45">
        <f>(Kunnat!Z15-Kunnat!U15)/Kunnat!U15*100</f>
        <v>3.0008826125331027</v>
      </c>
      <c r="V15" s="45"/>
      <c r="W15" s="45"/>
      <c r="X15" s="47"/>
    </row>
    <row r="16" spans="1:24" ht="12.75">
      <c r="A16" s="17" t="s">
        <v>51</v>
      </c>
      <c r="B16" s="9" t="s">
        <v>15</v>
      </c>
      <c r="C16" s="37">
        <f t="shared" si="0"/>
        <v>0.04544852488861549</v>
      </c>
      <c r="D16" s="34">
        <v>1124783</v>
      </c>
      <c r="E16" s="46">
        <f>(Kunnat!J16-Kunnat!E16)/Kunnat!E16*100</f>
        <v>3.1313131313131257</v>
      </c>
      <c r="F16" s="45">
        <f>(Kunnat!K16-Kunnat!F16)/Kunnat!F16*100</f>
        <v>3.299999999999997</v>
      </c>
      <c r="G16" s="45">
        <f>(Kunnat!L16-Kunnat!G16)/Kunnat!G16*100</f>
        <v>3.2868525896414313</v>
      </c>
      <c r="H16" s="45">
        <f>(Kunnat!M16-Kunnat!H16)/Kunnat!H16*100</f>
        <v>2.87984111221449</v>
      </c>
      <c r="I16" s="45">
        <f>(Kunnat!N16-Kunnat!I16)/Kunnat!I16*100</f>
        <v>3.200000000000003</v>
      </c>
      <c r="J16" s="46">
        <f>(Kunnat!O16-Kunnat!J16)/Kunnat!J16*100</f>
        <v>2.1547502448579854</v>
      </c>
      <c r="K16" s="45">
        <f>(Kunnat!P16-Kunnat!K16)/Kunnat!K16*100</f>
        <v>2.420135527589545</v>
      </c>
      <c r="L16" s="45">
        <f>(Kunnat!Q16-Kunnat!L16)/Kunnat!L16*100</f>
        <v>1.7357762777242016</v>
      </c>
      <c r="M16" s="45">
        <f>(Kunnat!R16-Kunnat!M16)/Kunnat!M16*100</f>
        <v>1.9305019305019304</v>
      </c>
      <c r="N16" s="47">
        <f>(Kunnat!S16-Kunnat!N16)/Kunnat!N16*100</f>
        <v>2.0348837209302273</v>
      </c>
      <c r="O16" s="45">
        <f>(Kunnat!T16-Kunnat!O16)/Kunnat!O16*100</f>
        <v>2.301054650047944</v>
      </c>
      <c r="P16" s="45">
        <f>(Kunnat!U16-Kunnat!P16)/Kunnat!P16*100</f>
        <v>2.1739130434782585</v>
      </c>
      <c r="Q16" s="45">
        <f>(Kunnat!V16-Kunnat!Q16)/Kunnat!Q16*100</f>
        <v>2.3696682464454977</v>
      </c>
      <c r="R16" s="45">
        <f>(Kunnat!W16-Kunnat!R16)/Kunnat!R16*100</f>
        <v>2.6515151515151625</v>
      </c>
      <c r="S16" s="45">
        <f>(Kunnat!X16-Kunnat!S16)/Kunnat!S16*100</f>
        <v>2.3741690408357075</v>
      </c>
      <c r="T16" s="46">
        <f>(Kunnat!Y16-Kunnat!T16)/Kunnat!T16*100</f>
        <v>2.6241799437675697</v>
      </c>
      <c r="U16" s="45">
        <f>(Kunnat!Z16-Kunnat!U16)/Kunnat!U16*100</f>
        <v>2.1276595744680957</v>
      </c>
      <c r="V16" s="45"/>
      <c r="W16" s="45"/>
      <c r="X16" s="47"/>
    </row>
    <row r="17" spans="1:24" ht="12.75">
      <c r="A17" s="17" t="s">
        <v>52</v>
      </c>
      <c r="B17" s="2" t="s">
        <v>17</v>
      </c>
      <c r="C17" s="37">
        <f t="shared" si="0"/>
        <v>0.18563388720384877</v>
      </c>
      <c r="D17" s="34">
        <v>4594161</v>
      </c>
      <c r="E17" s="46">
        <f>(Kunnat!J17-Kunnat!E17)/Kunnat!E17*100</f>
        <v>3.4447821681864146</v>
      </c>
      <c r="F17" s="45">
        <f>(Kunnat!K17-Kunnat!F17)/Kunnat!F17*100</f>
        <v>3.5070140280561124</v>
      </c>
      <c r="G17" s="45">
        <f>(Kunnat!L17-Kunnat!G17)/Kunnat!G17*100</f>
        <v>2.98804780876494</v>
      </c>
      <c r="H17" s="45">
        <f>(Kunnat!M17-Kunnat!H17)/Kunnat!H17*100</f>
        <v>2.0771513353115814</v>
      </c>
      <c r="I17" s="45">
        <f>(Kunnat!N17-Kunnat!I17)/Kunnat!I17*100</f>
        <v>3</v>
      </c>
      <c r="J17" s="46">
        <f>(Kunnat!O17-Kunnat!J17)/Kunnat!J17*100</f>
        <v>1.5670910871694501</v>
      </c>
      <c r="K17" s="45">
        <f>(Kunnat!P17-Kunnat!K17)/Kunnat!K17*100</f>
        <v>1.8393030009680598</v>
      </c>
      <c r="L17" s="45">
        <f>(Kunnat!Q17-Kunnat!L17)/Kunnat!L17*100</f>
        <v>1.3539651837524096</v>
      </c>
      <c r="M17" s="45">
        <f>(Kunnat!R17-Kunnat!M17)/Kunnat!M17*100</f>
        <v>1.744186046511625</v>
      </c>
      <c r="N17" s="47">
        <f>(Kunnat!S17-Kunnat!N17)/Kunnat!N17*100</f>
        <v>1.6504854368932065</v>
      </c>
      <c r="O17" s="45">
        <f>(Kunnat!T17-Kunnat!O17)/Kunnat!O17*100</f>
        <v>2.217936354869814</v>
      </c>
      <c r="P17" s="45">
        <f>(Kunnat!U17-Kunnat!P17)/Kunnat!P17*100</f>
        <v>1.8060836501901059</v>
      </c>
      <c r="Q17" s="45">
        <f>(Kunnat!V17-Kunnat!Q17)/Kunnat!Q17*100</f>
        <v>2.003816793893138</v>
      </c>
      <c r="R17" s="45">
        <f>(Kunnat!W17-Kunnat!R17)/Kunnat!R17*100</f>
        <v>1.9999999999999944</v>
      </c>
      <c r="S17" s="45">
        <f>(Kunnat!X17-Kunnat!S17)/Kunnat!S17*100</f>
        <v>2.0057306590257826</v>
      </c>
      <c r="T17" s="46">
        <f>(Kunnat!Y17-Kunnat!T17)/Kunnat!T17*100</f>
        <v>2.07547169811321</v>
      </c>
      <c r="U17" s="45">
        <f>(Kunnat!Z17-Kunnat!U17)/Kunnat!U17*100</f>
        <v>1.7740429505135442</v>
      </c>
      <c r="V17" s="45"/>
      <c r="W17" s="45"/>
      <c r="X17" s="47"/>
    </row>
    <row r="18" spans="1:24" ht="12.75">
      <c r="A18" s="19">
        <v>15</v>
      </c>
      <c r="B18" s="6" t="s">
        <v>18</v>
      </c>
      <c r="C18" s="37">
        <f t="shared" si="0"/>
        <v>0.03338872523365453</v>
      </c>
      <c r="D18" s="34">
        <v>826321</v>
      </c>
      <c r="E18" s="46">
        <f>(Kunnat!J18-Kunnat!E18)/Kunnat!E18*100</f>
        <v>3.343465045592702</v>
      </c>
      <c r="F18" s="45">
        <f>(Kunnat!K18-Kunnat!F18)/Kunnat!F18*100</f>
        <v>3.4068136272545146</v>
      </c>
      <c r="G18" s="45">
        <f>(Kunnat!L18-Kunnat!G18)/Kunnat!G18*100</f>
        <v>2.98804780876494</v>
      </c>
      <c r="H18" s="45">
        <f>(Kunnat!M18-Kunnat!H18)/Kunnat!H18*100</f>
        <v>2.0771513353115814</v>
      </c>
      <c r="I18" s="45">
        <f>(Kunnat!N18-Kunnat!I18)/Kunnat!I18*100</f>
        <v>2.9000000000000057</v>
      </c>
      <c r="J18" s="46">
        <f>(Kunnat!O18-Kunnat!J18)/Kunnat!J18*100</f>
        <v>1.6666666666666694</v>
      </c>
      <c r="K18" s="45">
        <f>(Kunnat!P18-Kunnat!K18)/Kunnat!K18*100</f>
        <v>1.8410852713178212</v>
      </c>
      <c r="L18" s="45">
        <f>(Kunnat!Q18-Kunnat!L18)/Kunnat!L18*100</f>
        <v>1.4506769825918762</v>
      </c>
      <c r="M18" s="45">
        <f>(Kunnat!R18-Kunnat!M18)/Kunnat!M18*100</f>
        <v>1.8410852713178212</v>
      </c>
      <c r="N18" s="47">
        <f>(Kunnat!S18-Kunnat!N18)/Kunnat!N18*100</f>
        <v>1.7492711370262364</v>
      </c>
      <c r="O18" s="45">
        <f>(Kunnat!T18-Kunnat!O18)/Kunnat!O18*100</f>
        <v>2.5072324011571787</v>
      </c>
      <c r="P18" s="45">
        <f>(Kunnat!U18-Kunnat!P18)/Kunnat!P18*100</f>
        <v>2.0932445290199837</v>
      </c>
      <c r="Q18" s="45">
        <f>(Kunnat!V18-Kunnat!Q18)/Kunnat!Q18*100</f>
        <v>2.0972354623450795</v>
      </c>
      <c r="R18" s="45">
        <f>(Kunnat!W18-Kunnat!R18)/Kunnat!R18*100</f>
        <v>2.0932445290199837</v>
      </c>
      <c r="S18" s="45">
        <f>(Kunnat!X18-Kunnat!S18)/Kunnat!S18*100</f>
        <v>2.1967526265520507</v>
      </c>
      <c r="T18" s="46">
        <f>(Kunnat!Y18-Kunnat!T18)/Kunnat!T18*100</f>
        <v>1.8814675446848543</v>
      </c>
      <c r="U18" s="45">
        <f>(Kunnat!Z18-Kunnat!U18)/Kunnat!U18*100</f>
        <v>1.584342963653311</v>
      </c>
      <c r="V18" s="45"/>
      <c r="W18" s="45"/>
      <c r="X18" s="47"/>
    </row>
    <row r="19" spans="1:24" ht="12.75">
      <c r="A19" s="20"/>
      <c r="B19" s="6"/>
      <c r="C19" s="37"/>
      <c r="D19" s="34"/>
      <c r="E19" s="46"/>
      <c r="F19" s="45"/>
      <c r="G19" s="45"/>
      <c r="H19" s="45"/>
      <c r="I19" s="45"/>
      <c r="J19" s="46"/>
      <c r="K19" s="45"/>
      <c r="L19" s="45"/>
      <c r="M19" s="45"/>
      <c r="N19" s="47"/>
      <c r="O19" s="45"/>
      <c r="P19" s="45"/>
      <c r="Q19" s="45"/>
      <c r="R19" s="45"/>
      <c r="S19" s="45"/>
      <c r="T19" s="46"/>
      <c r="U19" s="45"/>
      <c r="V19" s="45"/>
      <c r="W19" s="45"/>
      <c r="X19" s="47"/>
    </row>
    <row r="20" spans="1:24" ht="12.75">
      <c r="A20" s="19">
        <v>1</v>
      </c>
      <c r="B20" s="6" t="s">
        <v>6</v>
      </c>
      <c r="C20" s="37">
        <f>D20/$D$22</f>
        <v>0.9255486311415025</v>
      </c>
      <c r="D20" s="34">
        <v>22905944</v>
      </c>
      <c r="E20" s="46">
        <f>(Kunnat!J20-Kunnat!E20)/Kunnat!E20*100</f>
        <v>3.7411526794742045</v>
      </c>
      <c r="F20" s="45">
        <f>(Kunnat!K20-Kunnat!F20)/Kunnat!F20*100</f>
        <v>3.7037037037036926</v>
      </c>
      <c r="G20" s="45">
        <f>(Kunnat!L20-Kunnat!G20)/Kunnat!G20*100</f>
        <v>3.6889332003988065</v>
      </c>
      <c r="H20" s="45">
        <f>(Kunnat!M20-Kunnat!H20)/Kunnat!H20*100</f>
        <v>3.075396825396834</v>
      </c>
      <c r="I20" s="45">
        <f>(Kunnat!N20-Kunnat!I20)/Kunnat!I20*100</f>
        <v>3.5000000000000004</v>
      </c>
      <c r="J20" s="46">
        <f>(Kunnat!O20-Kunnat!J20)/Kunnat!J20*100</f>
        <v>2.5341130604288584</v>
      </c>
      <c r="K20" s="45">
        <f>(Kunnat!P20-Kunnat!K20)/Kunnat!K20*100</f>
        <v>3.0888030888030915</v>
      </c>
      <c r="L20" s="45">
        <f>(Kunnat!Q20-Kunnat!L20)/Kunnat!L20*100</f>
        <v>2.4999999999999947</v>
      </c>
      <c r="M20" s="45">
        <f>(Kunnat!R20-Kunnat!M20)/Kunnat!M20*100</f>
        <v>2.8873917228103942</v>
      </c>
      <c r="N20" s="47">
        <f>(Kunnat!S20-Kunnat!N20)/Kunnat!N20*100</f>
        <v>2.8019323671497642</v>
      </c>
      <c r="O20" s="45">
        <f>(Kunnat!T20-Kunnat!O20)/Kunnat!O20*100</f>
        <v>2.661596958174902</v>
      </c>
      <c r="P20" s="45">
        <f>(Kunnat!U20-Kunnat!P20)/Kunnat!P20*100</f>
        <v>2.7153558052434508</v>
      </c>
      <c r="Q20" s="45">
        <f>(Kunnat!V20-Kunnat!Q20)/Kunnat!Q20*100</f>
        <v>2.908067542213892</v>
      </c>
      <c r="R20" s="45">
        <f>(Kunnat!W20-Kunnat!R20)/Kunnat!R20*100</f>
        <v>3.0869971936389122</v>
      </c>
      <c r="S20" s="45">
        <f>(Kunnat!X20-Kunnat!S20)/Kunnat!S20*100</f>
        <v>2.819548872180451</v>
      </c>
      <c r="T20" s="46">
        <f>(Kunnat!Y20-Kunnat!T20)/Kunnat!T20*100</f>
        <v>3.3333333333333277</v>
      </c>
      <c r="U20" s="45">
        <f>(Kunnat!Z20-Kunnat!U20)/Kunnat!U20*100</f>
        <v>2.7347310847766635</v>
      </c>
      <c r="V20" s="45"/>
      <c r="W20" s="45"/>
      <c r="X20" s="47"/>
    </row>
    <row r="21" spans="1:24" ht="12.75">
      <c r="A21" s="17" t="s">
        <v>53</v>
      </c>
      <c r="B21" s="2" t="s">
        <v>67</v>
      </c>
      <c r="C21" s="37">
        <f>D21/$D$22</f>
        <v>0.07445136885849747</v>
      </c>
      <c r="D21" s="34">
        <v>1842560</v>
      </c>
      <c r="E21" s="46">
        <f>(Kunnat!J21-Kunnat!E21)/Kunnat!E21*100</f>
        <v>3.3468559837728313</v>
      </c>
      <c r="F21" s="45">
        <f>(Kunnat!K21-Kunnat!F21)/Kunnat!F21*100</f>
        <v>3.5140562248995986</v>
      </c>
      <c r="G21" s="45">
        <f>(Kunnat!L21-Kunnat!G21)/Kunnat!G21*100</f>
        <v>2.7888446215139413</v>
      </c>
      <c r="H21" s="45">
        <f>(Kunnat!M21-Kunnat!H21)/Kunnat!H21*100</f>
        <v>1.678183613030605</v>
      </c>
      <c r="I21" s="45">
        <f>(Kunnat!N21-Kunnat!I21)/Kunnat!I21*100</f>
        <v>2.799999999999997</v>
      </c>
      <c r="J21" s="46">
        <f>(Kunnat!O21-Kunnat!J21)/Kunnat!J21*100</f>
        <v>1.3738959764474892</v>
      </c>
      <c r="K21" s="45">
        <f>(Kunnat!P21-Kunnat!K21)/Kunnat!K21*100</f>
        <v>1.551891367604276</v>
      </c>
      <c r="L21" s="45">
        <f>(Kunnat!Q21-Kunnat!L21)/Kunnat!L21*100</f>
        <v>1.0658914728682114</v>
      </c>
      <c r="M21" s="45">
        <f>(Kunnat!R21-Kunnat!M21)/Kunnat!M21*100</f>
        <v>1.5533980582524218</v>
      </c>
      <c r="N21" s="47">
        <f>(Kunnat!S21-Kunnat!N21)/Kunnat!N21*100</f>
        <v>1.3618677042801612</v>
      </c>
      <c r="O21" s="45">
        <f>(Kunnat!T21-Kunnat!O21)/Kunnat!O21*100</f>
        <v>2.420135527589545</v>
      </c>
      <c r="P21" s="45">
        <f>(Kunnat!U21-Kunnat!P21)/Kunnat!P21*100</f>
        <v>1.814708691499514</v>
      </c>
      <c r="Q21" s="45">
        <f>(Kunnat!V21-Kunnat!Q21)/Kunnat!Q21*100</f>
        <v>2.0134228187919545</v>
      </c>
      <c r="R21" s="45">
        <f>(Kunnat!W21-Kunnat!R21)/Kunnat!R21*100</f>
        <v>1.9120458891013385</v>
      </c>
      <c r="S21" s="45">
        <f>(Kunnat!X21-Kunnat!S21)/Kunnat!S21*100</f>
        <v>2.0153550863723555</v>
      </c>
      <c r="T21" s="46">
        <f>(Kunnat!Y21-Kunnat!T21)/Kunnat!T21*100</f>
        <v>1.5122873345935808</v>
      </c>
      <c r="U21" s="45">
        <f>(Kunnat!Z21-Kunnat!U21)/Kunnat!U21*100</f>
        <v>1.313320825515953</v>
      </c>
      <c r="V21" s="45"/>
      <c r="W21" s="45"/>
      <c r="X21" s="47"/>
    </row>
    <row r="22" spans="1:24" ht="12.75">
      <c r="A22" s="21" t="s">
        <v>54</v>
      </c>
      <c r="B22" s="22" t="s">
        <v>68</v>
      </c>
      <c r="C22" s="41">
        <f>D22/$D$22</f>
        <v>1</v>
      </c>
      <c r="D22" s="35">
        <v>24748504</v>
      </c>
      <c r="E22" s="49">
        <f>(Kunnat!J22-Kunnat!E22)/Kunnat!E22*100</f>
        <v>3.6400404448938257</v>
      </c>
      <c r="F22" s="48">
        <f>(Kunnat!K22-Kunnat!F22)/Kunnat!F22*100</f>
        <v>3.7037037037036926</v>
      </c>
      <c r="G22" s="48">
        <f>(Kunnat!L22-Kunnat!G22)/Kunnat!G22*100</f>
        <v>3.6889332003988065</v>
      </c>
      <c r="H22" s="48">
        <f>(Kunnat!M22-Kunnat!H22)/Kunnat!H22*100</f>
        <v>2.9761904761904763</v>
      </c>
      <c r="I22" s="48">
        <f>(Kunnat!N22-Kunnat!I22)/Kunnat!I22*100</f>
        <v>3.5000000000000004</v>
      </c>
      <c r="J22" s="49">
        <f>(Kunnat!O22-Kunnat!J22)/Kunnat!J22*100</f>
        <v>2.4390243902439024</v>
      </c>
      <c r="K22" s="48">
        <f>(Kunnat!P22-Kunnat!K22)/Kunnat!K22*100</f>
        <v>2.8957528957528957</v>
      </c>
      <c r="L22" s="48">
        <f>(Kunnat!Q22-Kunnat!L22)/Kunnat!L22*100</f>
        <v>2.403846153846154</v>
      </c>
      <c r="M22" s="48">
        <f>(Kunnat!R22-Kunnat!M22)/Kunnat!M22*100</f>
        <v>2.7938342967244756</v>
      </c>
      <c r="N22" s="50">
        <f>(Kunnat!S22-Kunnat!N22)/Kunnat!N22*100</f>
        <v>2.6086956521739157</v>
      </c>
      <c r="O22" s="48">
        <f>(Kunnat!T22-Kunnat!O22)/Kunnat!O22*100</f>
        <v>2.761904761904767</v>
      </c>
      <c r="P22" s="48">
        <f>(Kunnat!U22-Kunnat!P22)/Kunnat!P22*100</f>
        <v>2.720450281425897</v>
      </c>
      <c r="Q22" s="48">
        <f>(Kunnat!V22-Kunnat!Q22)/Kunnat!Q22*100</f>
        <v>2.8169014084507045</v>
      </c>
      <c r="R22" s="48">
        <f>(Kunnat!W22-Kunnat!R22)/Kunnat!R22*100</f>
        <v>2.999062792877228</v>
      </c>
      <c r="S22" s="48">
        <f>(Kunnat!X22-Kunnat!S22)/Kunnat!S22*100</f>
        <v>2.824858757062147</v>
      </c>
      <c r="T22" s="49">
        <f>(Kunnat!Y22-Kunnat!T22)/Kunnat!T22*100</f>
        <v>3.1510658016682034</v>
      </c>
      <c r="U22" s="48">
        <f>(Kunnat!Z22-Kunnat!U22)/Kunnat!U22*100</f>
        <v>2.6484018264840237</v>
      </c>
      <c r="V22" s="48"/>
      <c r="W22" s="48"/>
      <c r="X22" s="50"/>
    </row>
    <row r="23" spans="1:24" ht="12.75">
      <c r="A23" s="17"/>
      <c r="C23" s="37"/>
      <c r="D23" s="34"/>
      <c r="E23" s="51"/>
      <c r="F23" s="52"/>
      <c r="G23" s="52"/>
      <c r="H23" s="52"/>
      <c r="I23" s="53"/>
      <c r="J23" s="51"/>
      <c r="K23" s="52"/>
      <c r="L23" s="52"/>
      <c r="M23" s="52"/>
      <c r="N23" s="53"/>
      <c r="O23" s="51"/>
      <c r="P23" s="52"/>
      <c r="Q23" s="52"/>
      <c r="R23" s="52"/>
      <c r="S23" s="52"/>
      <c r="T23" s="51"/>
      <c r="U23" s="52"/>
      <c r="V23" s="52"/>
      <c r="W23" s="52"/>
      <c r="X23" s="53"/>
    </row>
    <row r="24" spans="1:24" ht="12.75">
      <c r="A24" s="17"/>
      <c r="B24" s="4" t="s">
        <v>10</v>
      </c>
      <c r="C24" s="37"/>
      <c r="D24" s="34"/>
      <c r="E24" s="46"/>
      <c r="F24" s="45"/>
      <c r="G24" s="45"/>
      <c r="H24" s="45"/>
      <c r="I24" s="47"/>
      <c r="J24" s="46"/>
      <c r="K24" s="45"/>
      <c r="L24" s="45"/>
      <c r="M24" s="45"/>
      <c r="N24" s="47"/>
      <c r="O24" s="46"/>
      <c r="P24" s="45"/>
      <c r="Q24" s="45"/>
      <c r="R24" s="45"/>
      <c r="S24" s="45"/>
      <c r="T24" s="46"/>
      <c r="U24" s="45"/>
      <c r="V24" s="45"/>
      <c r="W24" s="45"/>
      <c r="X24" s="47"/>
    </row>
    <row r="25" spans="1:24" ht="12.75">
      <c r="A25" s="17"/>
      <c r="C25" s="37"/>
      <c r="D25" s="34"/>
      <c r="E25" s="46"/>
      <c r="F25" s="45"/>
      <c r="G25" s="45"/>
      <c r="H25" s="45"/>
      <c r="I25" s="47"/>
      <c r="J25" s="46"/>
      <c r="K25" s="45"/>
      <c r="L25" s="45"/>
      <c r="M25" s="45"/>
      <c r="N25" s="47"/>
      <c r="O25" s="46"/>
      <c r="P25" s="45"/>
      <c r="Q25" s="45"/>
      <c r="R25" s="45"/>
      <c r="S25" s="45"/>
      <c r="T25" s="46"/>
      <c r="U25" s="45"/>
      <c r="V25" s="45"/>
      <c r="W25" s="45"/>
      <c r="X25" s="47"/>
    </row>
    <row r="26" spans="1:24" ht="15">
      <c r="A26" s="17" t="s">
        <v>13</v>
      </c>
      <c r="B26" s="3" t="s">
        <v>27</v>
      </c>
      <c r="C26" s="38">
        <f aca="true" t="shared" si="1" ref="C26:C34">D26/$D$44</f>
        <v>0.9063727245897368</v>
      </c>
      <c r="D26" s="36">
        <v>22431369</v>
      </c>
      <c r="E26" s="46">
        <f>(Kunnat!J26-Kunnat!E26)/Kunnat!E26*100</f>
        <v>3.535353535353535</v>
      </c>
      <c r="F26" s="45">
        <f>(Kunnat!K26-Kunnat!F26)/Kunnat!F26*100</f>
        <v>3.5000000000000004</v>
      </c>
      <c r="G26" s="45">
        <f>(Kunnat!L26-Kunnat!G26)/Kunnat!G26*100</f>
        <v>3.6889332003988065</v>
      </c>
      <c r="H26" s="45">
        <f>(Kunnat!M26-Kunnat!H26)/Kunnat!H26*100</f>
        <v>3.2803180914513037</v>
      </c>
      <c r="I26" s="47">
        <f>(Kunnat!N26-Kunnat!I26)/Kunnat!I26*100</f>
        <v>3.5000000000000004</v>
      </c>
      <c r="J26" s="46">
        <f>(Kunnat!O26-Kunnat!J26)/Kunnat!J26*100</f>
        <v>2.731707317073168</v>
      </c>
      <c r="K26" s="45">
        <f>(Kunnat!P26-Kunnat!K26)/Kunnat!K26*100</f>
        <v>3.1884057971014466</v>
      </c>
      <c r="L26" s="45">
        <f>(Kunnat!Q26-Kunnat!L26)/Kunnat!L26*100</f>
        <v>2.596153846153849</v>
      </c>
      <c r="M26" s="45">
        <f>(Kunnat!R26-Kunnat!M26)/Kunnat!M26*100</f>
        <v>2.9836381135707355</v>
      </c>
      <c r="N26" s="47">
        <f>(Kunnat!S26-Kunnat!N26)/Kunnat!N26*100</f>
        <v>2.898550724637681</v>
      </c>
      <c r="O26" s="46">
        <f>(Kunnat!T26-Kunnat!O26)/Kunnat!O26*100</f>
        <v>2.65906932573599</v>
      </c>
      <c r="P26" s="45">
        <f>(Kunnat!U26-Kunnat!P26)/Kunnat!P26*100</f>
        <v>2.8089887640449436</v>
      </c>
      <c r="Q26" s="45">
        <f>(Kunnat!V26-Kunnat!Q26)/Kunnat!Q26*100</f>
        <v>2.905342080599807</v>
      </c>
      <c r="R26" s="45">
        <f>(Kunnat!W26-Kunnat!R26)/Kunnat!R26*100</f>
        <v>3.0841121495327077</v>
      </c>
      <c r="S26" s="45">
        <f>(Kunnat!X26-Kunnat!S26)/Kunnat!S26*100</f>
        <v>2.8169014084507045</v>
      </c>
      <c r="T26" s="46">
        <f>(Kunnat!Y26-Kunnat!T26)/Kunnat!T26*100</f>
        <v>3.3302497687326635</v>
      </c>
      <c r="U26" s="45">
        <f>(Kunnat!Z26-Kunnat!U26)/Kunnat!U26*100</f>
        <v>2.8233151183970935</v>
      </c>
      <c r="V26" s="45"/>
      <c r="W26" s="45"/>
      <c r="X26" s="47"/>
    </row>
    <row r="27" spans="1:24" ht="12.75">
      <c r="A27" s="17" t="s">
        <v>20</v>
      </c>
      <c r="B27" s="2" t="s">
        <v>55</v>
      </c>
      <c r="C27" s="38">
        <f t="shared" si="1"/>
        <v>0.4021363473121446</v>
      </c>
      <c r="D27" s="36">
        <v>9952273</v>
      </c>
      <c r="E27" s="46">
        <f>(Kunnat!J27-Kunnat!E27)/Kunnat!E27*100</f>
        <v>4.339051463168529</v>
      </c>
      <c r="F27" s="45">
        <f>(Kunnat!K27-Kunnat!F27)/Kunnat!F27*100</f>
        <v>4.295704295704307</v>
      </c>
      <c r="G27" s="45">
        <f>(Kunnat!L27-Kunnat!G27)/Kunnat!G27*100</f>
        <v>4.685942173479565</v>
      </c>
      <c r="H27" s="45">
        <f>(Kunnat!M27-Kunnat!H27)/Kunnat!H27*100</f>
        <v>4.278606965174127</v>
      </c>
      <c r="I27" s="47">
        <f>(Kunnat!N27-Kunnat!I27)/Kunnat!I27*100</f>
        <v>4.400000000000006</v>
      </c>
      <c r="J27" s="46">
        <f>(Kunnat!O27-Kunnat!J27)/Kunnat!J27*100</f>
        <v>3.5783365570599504</v>
      </c>
      <c r="K27" s="45">
        <f>(Kunnat!P27-Kunnat!K27)/Kunnat!K27*100</f>
        <v>4.310344827586206</v>
      </c>
      <c r="L27" s="45">
        <f>(Kunnat!Q27-Kunnat!L27)/Kunnat!L27*100</f>
        <v>3.5238095238095264</v>
      </c>
      <c r="M27" s="45">
        <f>(Kunnat!R27-Kunnat!M27)/Kunnat!M27*100</f>
        <v>3.9122137404580233</v>
      </c>
      <c r="N27" s="47">
        <f>(Kunnat!S27-Kunnat!N27)/Kunnat!N27*100</f>
        <v>3.8314176245210727</v>
      </c>
      <c r="O27" s="46">
        <f>(Kunnat!T27-Kunnat!O27)/Kunnat!O27*100</f>
        <v>2.7077497665733015</v>
      </c>
      <c r="P27" s="45">
        <f>(Kunnat!U27-Kunnat!P27)/Kunnat!P27*100</f>
        <v>3.1221303948576593</v>
      </c>
      <c r="Q27" s="45">
        <f>(Kunnat!V27-Kunnat!Q27)/Kunnat!Q27*100</f>
        <v>3.4038638454461845</v>
      </c>
      <c r="R27" s="45">
        <f>(Kunnat!W27-Kunnat!R27)/Kunnat!R27*100</f>
        <v>3.7649219467401234</v>
      </c>
      <c r="S27" s="45">
        <f>(Kunnat!X27-Kunnat!S27)/Kunnat!S27*100</f>
        <v>3.2287822878228782</v>
      </c>
      <c r="T27" s="46">
        <f>(Kunnat!Y27-Kunnat!T27)/Kunnat!T27*100</f>
        <v>4.4545454545454595</v>
      </c>
      <c r="U27" s="45">
        <f>(Kunnat!Z27-Kunnat!U27)/Kunnat!U27*100</f>
        <v>3.561887800534283</v>
      </c>
      <c r="V27" s="45"/>
      <c r="W27" s="45"/>
      <c r="X27" s="47"/>
    </row>
    <row r="28" spans="1:24" ht="12.75">
      <c r="A28" s="17" t="s">
        <v>56</v>
      </c>
      <c r="B28" s="9" t="s">
        <v>57</v>
      </c>
      <c r="C28" s="38">
        <f t="shared" si="1"/>
        <v>0.30534710300065004</v>
      </c>
      <c r="D28" s="36">
        <v>7556884</v>
      </c>
      <c r="E28" s="46">
        <f>(Kunnat!J28-Kunnat!E28)/Kunnat!E28*100</f>
        <v>3.4308779011099957</v>
      </c>
      <c r="F28" s="45">
        <f>(Kunnat!K28-Kunnat!F28)/Kunnat!F28*100</f>
        <v>3.3966033966034024</v>
      </c>
      <c r="G28" s="45">
        <f>(Kunnat!L28-Kunnat!G28)/Kunnat!G28*100</f>
        <v>3.7886340977068764</v>
      </c>
      <c r="H28" s="45">
        <f>(Kunnat!M28-Kunnat!H28)/Kunnat!H28*100</f>
        <v>3.3830845771144333</v>
      </c>
      <c r="I28" s="47">
        <f>(Kunnat!N28-Kunnat!I28)/Kunnat!I28*100</f>
        <v>3.5000000000000004</v>
      </c>
      <c r="J28" s="46">
        <f>(Kunnat!O28-Kunnat!J28)/Kunnat!J28*100</f>
        <v>2.341463414634152</v>
      </c>
      <c r="K28" s="45">
        <f>(Kunnat!P28-Kunnat!K28)/Kunnat!K28*100</f>
        <v>3.1884057971014466</v>
      </c>
      <c r="L28" s="45">
        <f>(Kunnat!Q28-Kunnat!L28)/Kunnat!L28*100</f>
        <v>2.8818443804034586</v>
      </c>
      <c r="M28" s="45">
        <f>(Kunnat!R28-Kunnat!M28)/Kunnat!M28*100</f>
        <v>3.368623676612127</v>
      </c>
      <c r="N28" s="47">
        <f>(Kunnat!S28-Kunnat!N28)/Kunnat!N28*100</f>
        <v>2.898550724637681</v>
      </c>
      <c r="O28" s="46">
        <f>(Kunnat!T28-Kunnat!O28)/Kunnat!O28*100</f>
        <v>3.527168732125823</v>
      </c>
      <c r="P28" s="45">
        <f>(Kunnat!U28-Kunnat!P28)/Kunnat!P28*100</f>
        <v>3.7453183520599254</v>
      </c>
      <c r="Q28" s="45">
        <f>(Kunnat!V28-Kunnat!Q28)/Kunnat!Q28*100</f>
        <v>3.641456582633059</v>
      </c>
      <c r="R28" s="45">
        <f>(Kunnat!W28-Kunnat!R28)/Kunnat!R28*100</f>
        <v>3.910614525139654</v>
      </c>
      <c r="S28" s="45">
        <f>(Kunnat!X28-Kunnat!S28)/Kunnat!S28*100</f>
        <v>3.755868544600939</v>
      </c>
      <c r="T28" s="46">
        <f>(Kunnat!Y28-Kunnat!T28)/Kunnat!T28*100</f>
        <v>4.051565377532234</v>
      </c>
      <c r="U28" s="45">
        <f>(Kunnat!Z28-Kunnat!U28)/Kunnat!U28*100</f>
        <v>3.3393501805054173</v>
      </c>
      <c r="V28" s="45"/>
      <c r="W28" s="45"/>
      <c r="X28" s="47"/>
    </row>
    <row r="29" spans="1:24" ht="12.75">
      <c r="A29" s="17" t="s">
        <v>21</v>
      </c>
      <c r="B29" s="8" t="s">
        <v>70</v>
      </c>
      <c r="C29" s="38">
        <f t="shared" si="1"/>
        <v>0.09442550547701792</v>
      </c>
      <c r="D29" s="36">
        <v>2336890</v>
      </c>
      <c r="E29" s="46">
        <f>(Kunnat!J29-Kunnat!E29)/Kunnat!E29*100</f>
        <v>7.265388496468217</v>
      </c>
      <c r="F29" s="45">
        <f>(Kunnat!K29-Kunnat!F29)/Kunnat!F29*100</f>
        <v>7.192807192807196</v>
      </c>
      <c r="G29" s="45">
        <f>(Kunnat!L29-Kunnat!G29)/Kunnat!G29*100</f>
        <v>7.676969092721837</v>
      </c>
      <c r="H29" s="45">
        <f>(Kunnat!M29-Kunnat!H29)/Kunnat!H29*100</f>
        <v>7.164179104477615</v>
      </c>
      <c r="I29" s="47">
        <f>(Kunnat!N29-Kunnat!I29)/Kunnat!I29*100</f>
        <v>7.299999999999997</v>
      </c>
      <c r="J29" s="46">
        <f>(Kunnat!O29-Kunnat!J29)/Kunnat!J29*100</f>
        <v>7.431796801505179</v>
      </c>
      <c r="K29" s="45">
        <f>(Kunnat!P29-Kunnat!K29)/Kunnat!K29*100</f>
        <v>8.014911463187333</v>
      </c>
      <c r="L29" s="45">
        <f>(Kunnat!Q29-Kunnat!L29)/Kunnat!L29*100</f>
        <v>5.27777777777778</v>
      </c>
      <c r="M29" s="45">
        <f>(Kunnat!R29-Kunnat!M29)/Kunnat!M29*100</f>
        <v>5.849582172701947</v>
      </c>
      <c r="N29" s="47">
        <f>(Kunnat!S29-Kunnat!N29)/Kunnat!N29*100</f>
        <v>6.710158434296368</v>
      </c>
      <c r="O29" s="46">
        <f>(Kunnat!T29-Kunnat!O29)/Kunnat!O29*100</f>
        <v>0.35026269702275964</v>
      </c>
      <c r="P29" s="45">
        <f>(Kunnat!U29-Kunnat!P29)/Kunnat!P29*100</f>
        <v>0.9490940465918847</v>
      </c>
      <c r="Q29" s="45">
        <f>(Kunnat!V29-Kunnat!Q29)/Kunnat!Q29*100</f>
        <v>3.0782761653474053</v>
      </c>
      <c r="R29" s="45">
        <f>(Kunnat!W29-Kunnat!R29)/Kunnat!R29*100</f>
        <v>3.3333333333333304</v>
      </c>
      <c r="S29" s="45">
        <f>(Kunnat!X29-Kunnat!S29)/Kunnat!S29*100</f>
        <v>1.9213973799126662</v>
      </c>
      <c r="T29" s="46">
        <f>(Kunnat!Y29-Kunnat!T29)/Kunnat!T29*100</f>
        <v>5.49738219895289</v>
      </c>
      <c r="U29" s="45">
        <f>(Kunnat!Z29-Kunnat!U29)/Kunnat!U29*100</f>
        <v>4.700854700854701</v>
      </c>
      <c r="V29" s="45"/>
      <c r="W29" s="45"/>
      <c r="X29" s="47"/>
    </row>
    <row r="30" spans="1:24" ht="12.75">
      <c r="A30" s="17" t="s">
        <v>69</v>
      </c>
      <c r="B30" s="8" t="s">
        <v>28</v>
      </c>
      <c r="C30" s="38">
        <f t="shared" si="1"/>
        <v>0.0023637388344766213</v>
      </c>
      <c r="D30" s="36">
        <v>58499</v>
      </c>
      <c r="E30" s="46">
        <f>(Kunnat!J30-Kunnat!E30)/Kunnat!E30*100</f>
        <v>4</v>
      </c>
      <c r="F30" s="45">
        <f>(Kunnat!K30-Kunnat!F30)/Kunnat!F30*100</f>
        <v>4</v>
      </c>
      <c r="G30" s="45">
        <f>(Kunnat!L30-Kunnat!G30)/Kunnat!G30*100</f>
        <v>4</v>
      </c>
      <c r="H30" s="45">
        <f>(Kunnat!M30-Kunnat!H30)/Kunnat!H30*100</f>
        <v>4</v>
      </c>
      <c r="I30" s="47">
        <f>(Kunnat!N30-Kunnat!I30)/Kunnat!I30*100</f>
        <v>4</v>
      </c>
      <c r="J30" s="46">
        <f>(Kunnat!O30-Kunnat!J30)/Kunnat!J30*100</f>
        <v>2.9807692307692255</v>
      </c>
      <c r="K30" s="45">
        <f>(Kunnat!P30-Kunnat!K30)/Kunnat!K30*100</f>
        <v>2.9807692307692255</v>
      </c>
      <c r="L30" s="45">
        <f>(Kunnat!Q30-Kunnat!L30)/Kunnat!L30*100</f>
        <v>2.9807692307692255</v>
      </c>
      <c r="M30" s="45">
        <f>(Kunnat!R30-Kunnat!M30)/Kunnat!M30*100</f>
        <v>2.9807692307692255</v>
      </c>
      <c r="N30" s="47">
        <f>(Kunnat!S30-Kunnat!N30)/Kunnat!N30*100</f>
        <v>2.9807692307692255</v>
      </c>
      <c r="O30" s="46">
        <f>(Kunnat!T30-Kunnat!O30)/Kunnat!O30*100</f>
        <v>1.6806722689075737</v>
      </c>
      <c r="P30" s="45">
        <f>(Kunnat!U30-Kunnat!P30)/Kunnat!P30*100</f>
        <v>1.6806722689075737</v>
      </c>
      <c r="Q30" s="45">
        <f>(Kunnat!V30-Kunnat!Q30)/Kunnat!Q30*100</f>
        <v>1.6806722689075737</v>
      </c>
      <c r="R30" s="45">
        <f>(Kunnat!W30-Kunnat!R30)/Kunnat!R30*100</f>
        <v>1.6806722689075737</v>
      </c>
      <c r="S30" s="45">
        <f>(Kunnat!X30-Kunnat!S30)/Kunnat!S30*100</f>
        <v>1.6806722689075737</v>
      </c>
      <c r="T30" s="46">
        <f>(Kunnat!Y30-Kunnat!T30)/Kunnat!T30*100</f>
        <v>1.2855831037649141</v>
      </c>
      <c r="U30" s="45">
        <f>(Kunnat!Z30-Kunnat!U30)/Kunnat!U30*100</f>
        <v>1.2855831037649141</v>
      </c>
      <c r="V30" s="45"/>
      <c r="W30" s="45"/>
      <c r="X30" s="47"/>
    </row>
    <row r="31" spans="1:24" ht="12.75">
      <c r="A31" s="17" t="s">
        <v>22</v>
      </c>
      <c r="B31" s="4" t="s">
        <v>29</v>
      </c>
      <c r="C31" s="38">
        <f t="shared" si="1"/>
        <v>0.3768610013760832</v>
      </c>
      <c r="D31" s="36">
        <v>9326746</v>
      </c>
      <c r="E31" s="46">
        <f>(Kunnat!J31-Kunnat!E31)/Kunnat!E31*100</f>
        <v>3.0333670374115265</v>
      </c>
      <c r="F31" s="45">
        <f>(Kunnat!K31-Kunnat!F31)/Kunnat!F31*100</f>
        <v>3.003003003003003</v>
      </c>
      <c r="G31" s="45">
        <f>(Kunnat!L31-Kunnat!G31)/Kunnat!G31*100</f>
        <v>3.0907278165503578</v>
      </c>
      <c r="H31" s="45">
        <f>(Kunnat!M31-Kunnat!H31)/Kunnat!H31*100</f>
        <v>2.579365079365088</v>
      </c>
      <c r="I31" s="47">
        <f>(Kunnat!N31-Kunnat!I31)/Kunnat!I31*100</f>
        <v>2.9000000000000057</v>
      </c>
      <c r="J31" s="46">
        <f>(Kunnat!O31-Kunnat!J31)/Kunnat!J31*100</f>
        <v>2.158979391560342</v>
      </c>
      <c r="K31" s="45">
        <f>(Kunnat!P31-Kunnat!K31)/Kunnat!K31*100</f>
        <v>2.6239067055393472</v>
      </c>
      <c r="L31" s="45">
        <f>(Kunnat!Q31-Kunnat!L31)/Kunnat!L31*100</f>
        <v>2.127659574468074</v>
      </c>
      <c r="M31" s="45">
        <f>(Kunnat!R31-Kunnat!M31)/Kunnat!M31*100</f>
        <v>2.4177949709864603</v>
      </c>
      <c r="N31" s="47">
        <f>(Kunnat!S31-Kunnat!N31)/Kunnat!N31*100</f>
        <v>2.332361516034977</v>
      </c>
      <c r="O31" s="46">
        <f>(Kunnat!T31-Kunnat!O31)/Kunnat!O31*100</f>
        <v>3.0739673390970252</v>
      </c>
      <c r="P31" s="45">
        <f>(Kunnat!U31-Kunnat!P31)/Kunnat!P31*100</f>
        <v>2.8409090909090913</v>
      </c>
      <c r="Q31" s="45">
        <f>(Kunnat!V31-Kunnat!Q31)/Kunnat!Q31*100</f>
        <v>2.746212121212127</v>
      </c>
      <c r="R31" s="45">
        <f>(Kunnat!W31-Kunnat!R31)/Kunnat!R31*100</f>
        <v>2.8328611898016995</v>
      </c>
      <c r="S31" s="45">
        <f>(Kunnat!X31-Kunnat!S31)/Kunnat!S31*100</f>
        <v>2.849002849002849</v>
      </c>
      <c r="T31" s="46">
        <f>(Kunnat!Y31-Kunnat!T31)/Kunnat!T31*100</f>
        <v>2.5163094128611396</v>
      </c>
      <c r="U31" s="45">
        <f>(Kunnat!Z31-Kunnat!U31)/Kunnat!U31*100</f>
        <v>2.209944751381221</v>
      </c>
      <c r="V31" s="45"/>
      <c r="W31" s="45"/>
      <c r="X31" s="47"/>
    </row>
    <row r="32" spans="1:24" ht="12.75">
      <c r="A32" s="17" t="s">
        <v>58</v>
      </c>
      <c r="B32" s="8" t="s">
        <v>59</v>
      </c>
      <c r="C32" s="38">
        <f t="shared" si="1"/>
        <v>0.05632267712020088</v>
      </c>
      <c r="D32" s="36">
        <v>1393902</v>
      </c>
      <c r="E32" s="46">
        <f>(Kunnat!J32-Kunnat!E32)/Kunnat!E32*100</f>
        <v>2.3255813953488342</v>
      </c>
      <c r="F32" s="45">
        <f>(Kunnat!K32-Kunnat!F32)/Kunnat!F32*100</f>
        <v>3.0181086519114686</v>
      </c>
      <c r="G32" s="45">
        <f>(Kunnat!L32-Kunnat!G32)/Kunnat!G32*100</f>
        <v>2.6946107784431166</v>
      </c>
      <c r="H32" s="45">
        <f>(Kunnat!M32-Kunnat!H32)/Kunnat!H32*100</f>
        <v>1.477832512315271</v>
      </c>
      <c r="I32" s="47">
        <f>(Kunnat!N32-Kunnat!I32)/Kunnat!I32*100</f>
        <v>2.4000000000000057</v>
      </c>
      <c r="J32" s="46">
        <f>(Kunnat!O32-Kunnat!J32)/Kunnat!J32*100</f>
        <v>1.877470355731217</v>
      </c>
      <c r="K32" s="45">
        <f>(Kunnat!P32-Kunnat!K32)/Kunnat!K32*100</f>
        <v>1.5624999999999944</v>
      </c>
      <c r="L32" s="45">
        <f>(Kunnat!Q32-Kunnat!L32)/Kunnat!L32*100</f>
        <v>1.1661807580174817</v>
      </c>
      <c r="M32" s="45">
        <f>(Kunnat!R32-Kunnat!M32)/Kunnat!M32*100</f>
        <v>1.6504854368932065</v>
      </c>
      <c r="N32" s="47">
        <f>(Kunnat!S32-Kunnat!N32)/Kunnat!N32*100</f>
        <v>1.5624999999999944</v>
      </c>
      <c r="O32" s="46">
        <f>(Kunnat!T32-Kunnat!O32)/Kunnat!O32*100</f>
        <v>3.685741998060147</v>
      </c>
      <c r="P32" s="45">
        <f>(Kunnat!U32-Kunnat!P32)/Kunnat!P32*100</f>
        <v>2.9807692307692255</v>
      </c>
      <c r="Q32" s="45">
        <f>(Kunnat!V32-Kunnat!Q32)/Kunnat!Q32*100</f>
        <v>2.4975984630163386</v>
      </c>
      <c r="R32" s="45">
        <f>(Kunnat!W32-Kunnat!R32)/Kunnat!R32*100</f>
        <v>2.1967526265520507</v>
      </c>
      <c r="S32" s="45">
        <f>(Kunnat!X32-Kunnat!S32)/Kunnat!S32*100</f>
        <v>2.7884615384615437</v>
      </c>
      <c r="T32" s="46">
        <f>(Kunnat!Y32-Kunnat!T32)/Kunnat!T32*100</f>
        <v>0.28063610851262594</v>
      </c>
      <c r="U32" s="45">
        <f>(Kunnat!Z32-Kunnat!U32)/Kunnat!U32*100</f>
        <v>0.37348272642390823</v>
      </c>
      <c r="V32" s="45"/>
      <c r="W32" s="45"/>
      <c r="X32" s="47"/>
    </row>
    <row r="33" spans="1:24" ht="12.75">
      <c r="A33" s="17" t="s">
        <v>60</v>
      </c>
      <c r="B33" s="8" t="s">
        <v>61</v>
      </c>
      <c r="C33" s="38">
        <f t="shared" si="1"/>
        <v>0.3205383242558823</v>
      </c>
      <c r="D33" s="36">
        <v>7932844</v>
      </c>
      <c r="E33" s="46">
        <f>(Kunnat!J33-Kunnat!E33)/Kunnat!E33*100</f>
        <v>3.0303030303030303</v>
      </c>
      <c r="F33" s="45">
        <f>(Kunnat!K33-Kunnat!F33)/Kunnat!F33*100</f>
        <v>3</v>
      </c>
      <c r="G33" s="45">
        <f>(Kunnat!L33-Kunnat!G33)/Kunnat!G33*100</f>
        <v>3.0876494023904324</v>
      </c>
      <c r="H33" s="45">
        <f>(Kunnat!M33-Kunnat!H33)/Kunnat!H33*100</f>
        <v>2.7805362462760645</v>
      </c>
      <c r="I33" s="47">
        <f>(Kunnat!N33-Kunnat!I33)/Kunnat!I33*100</f>
        <v>3</v>
      </c>
      <c r="J33" s="46">
        <f>(Kunnat!O33-Kunnat!J33)/Kunnat!J33*100</f>
        <v>2.254901960784311</v>
      </c>
      <c r="K33" s="45">
        <f>(Kunnat!P33-Kunnat!K33)/Kunnat!K33*100</f>
        <v>2.8155339805825297</v>
      </c>
      <c r="L33" s="45">
        <f>(Kunnat!Q33-Kunnat!L33)/Kunnat!L33*100</f>
        <v>2.3188405797101503</v>
      </c>
      <c r="M33" s="45">
        <f>(Kunnat!R33-Kunnat!M33)/Kunnat!M33*100</f>
        <v>2.5120772946859846</v>
      </c>
      <c r="N33" s="47">
        <f>(Kunnat!S33-Kunnat!N33)/Kunnat!N33*100</f>
        <v>2.5242718446601886</v>
      </c>
      <c r="O33" s="46">
        <f>(Kunnat!T33-Kunnat!O33)/Kunnat!O33*100</f>
        <v>2.876318312559923</v>
      </c>
      <c r="P33" s="45">
        <f>(Kunnat!U33-Kunnat!P33)/Kunnat!P33*100</f>
        <v>2.8328611898016995</v>
      </c>
      <c r="Q33" s="45">
        <f>(Kunnat!V33-Kunnat!Q33)/Kunnat!Q33*100</f>
        <v>2.738432483474968</v>
      </c>
      <c r="R33" s="45">
        <f>(Kunnat!W33-Kunnat!R33)/Kunnat!R33*100</f>
        <v>3.016022620169654</v>
      </c>
      <c r="S33" s="45">
        <f>(Kunnat!X33-Kunnat!S33)/Kunnat!S33*100</f>
        <v>2.8409090909090913</v>
      </c>
      <c r="T33" s="46">
        <f>(Kunnat!Y33-Kunnat!T33)/Kunnat!T33*100</f>
        <v>2.982292637465054</v>
      </c>
      <c r="U33" s="45">
        <f>(Kunnat!Z33-Kunnat!U33)/Kunnat!U33*100</f>
        <v>2.571166207529841</v>
      </c>
      <c r="V33" s="45"/>
      <c r="W33" s="45"/>
      <c r="X33" s="47"/>
    </row>
    <row r="34" spans="1:24" ht="12.75">
      <c r="A34" s="17" t="s">
        <v>23</v>
      </c>
      <c r="B34" s="4" t="s">
        <v>30</v>
      </c>
      <c r="C34" s="38">
        <f t="shared" si="1"/>
        <v>0.08693685080924488</v>
      </c>
      <c r="D34" s="36">
        <v>2151557</v>
      </c>
      <c r="E34" s="46">
        <f>(Kunnat!J34-Kunnat!E34)/Kunnat!E34*100</f>
        <v>3.3367037411526765</v>
      </c>
      <c r="F34" s="45">
        <f>(Kunnat!K34-Kunnat!F34)/Kunnat!F34*100</f>
        <v>3.4000000000000057</v>
      </c>
      <c r="G34" s="45">
        <f>(Kunnat!L34-Kunnat!G34)/Kunnat!G34*100</f>
        <v>3.389830508474582</v>
      </c>
      <c r="H34" s="45">
        <f>(Kunnat!M34-Kunnat!H34)/Kunnat!H34*100</f>
        <v>2.6785714285714315</v>
      </c>
      <c r="I34" s="47">
        <f>(Kunnat!N34-Kunnat!I34)/Kunnat!I34*100</f>
        <v>3.200000000000003</v>
      </c>
      <c r="J34" s="46">
        <f>(Kunnat!O34-Kunnat!J34)/Kunnat!J34*100</f>
        <v>2.0547945205479397</v>
      </c>
      <c r="K34" s="45">
        <f>(Kunnat!P34-Kunnat!K34)/Kunnat!K34*100</f>
        <v>2.4177949709864603</v>
      </c>
      <c r="L34" s="45">
        <f>(Kunnat!Q34-Kunnat!L34)/Kunnat!L34*100</f>
        <v>2.1215043394406967</v>
      </c>
      <c r="M34" s="45">
        <f>(Kunnat!R34-Kunnat!M34)/Kunnat!M34*100</f>
        <v>2.6086956521739157</v>
      </c>
      <c r="N34" s="47">
        <f>(Kunnat!S34-Kunnat!N34)/Kunnat!N34*100</f>
        <v>2.325581395348829</v>
      </c>
      <c r="O34" s="46">
        <f>(Kunnat!T34-Kunnat!O34)/Kunnat!O34*100</f>
        <v>2.780441035474598</v>
      </c>
      <c r="P34" s="45">
        <f>(Kunnat!U34-Kunnat!P34)/Kunnat!P34*100</f>
        <v>2.738432483474968</v>
      </c>
      <c r="Q34" s="45">
        <f>(Kunnat!V34-Kunnat!Q34)/Kunnat!Q34*100</f>
        <v>2.6440037771482503</v>
      </c>
      <c r="R34" s="45">
        <f>(Kunnat!W34-Kunnat!R34)/Kunnat!R34*100</f>
        <v>2.824858757062147</v>
      </c>
      <c r="S34" s="45">
        <f>(Kunnat!X34-Kunnat!S34)/Kunnat!S34*100</f>
        <v>2.6515151515151625</v>
      </c>
      <c r="T34" s="46">
        <f>(Kunnat!Y34-Kunnat!T34)/Kunnat!T34*100</f>
        <v>2.7052238805970066</v>
      </c>
      <c r="U34" s="45">
        <f>(Kunnat!Z34-Kunnat!U34)/Kunnat!U34*100</f>
        <v>2.0220588235294144</v>
      </c>
      <c r="V34" s="45"/>
      <c r="W34" s="45"/>
      <c r="X34" s="47"/>
    </row>
    <row r="35" spans="1:24" ht="12.75">
      <c r="A35" s="17" t="s">
        <v>62</v>
      </c>
      <c r="B35" s="8" t="s">
        <v>63</v>
      </c>
      <c r="C35" s="38"/>
      <c r="D35" s="36"/>
      <c r="E35" s="46"/>
      <c r="F35" s="45"/>
      <c r="G35" s="45"/>
      <c r="H35" s="45"/>
      <c r="I35" s="47"/>
      <c r="J35" s="46"/>
      <c r="K35" s="45"/>
      <c r="L35" s="45"/>
      <c r="M35" s="45"/>
      <c r="N35" s="47"/>
      <c r="O35" s="46"/>
      <c r="P35" s="45"/>
      <c r="Q35" s="45"/>
      <c r="R35" s="45"/>
      <c r="S35" s="45"/>
      <c r="T35" s="46"/>
      <c r="U35" s="45"/>
      <c r="V35" s="45"/>
      <c r="W35" s="45"/>
      <c r="X35" s="47"/>
    </row>
    <row r="36" spans="1:24" ht="12.75">
      <c r="A36" s="17" t="s">
        <v>64</v>
      </c>
      <c r="B36" s="8" t="s">
        <v>30</v>
      </c>
      <c r="C36" s="38">
        <f>D36/$D$44</f>
        <v>0.08693685080924488</v>
      </c>
      <c r="D36" s="36">
        <v>2151557</v>
      </c>
      <c r="E36" s="46">
        <f>(Kunnat!J36-Kunnat!E36)/Kunnat!E36*100</f>
        <v>3.3367037411526765</v>
      </c>
      <c r="F36" s="45">
        <f>(Kunnat!K36-Kunnat!F36)/Kunnat!F36*100</f>
        <v>3.4000000000000057</v>
      </c>
      <c r="G36" s="45">
        <f>(Kunnat!L36-Kunnat!G36)/Kunnat!G36*100</f>
        <v>3.389830508474582</v>
      </c>
      <c r="H36" s="45">
        <f>(Kunnat!M36-Kunnat!H36)/Kunnat!H36*100</f>
        <v>2.6785714285714315</v>
      </c>
      <c r="I36" s="47">
        <f>(Kunnat!N36-Kunnat!I36)/Kunnat!I36*100</f>
        <v>3.200000000000003</v>
      </c>
      <c r="J36" s="46">
        <f>(Kunnat!O36-Kunnat!J36)/Kunnat!J36*100</f>
        <v>2.0547945205479397</v>
      </c>
      <c r="K36" s="45">
        <f>(Kunnat!P36-Kunnat!K36)/Kunnat!K36*100</f>
        <v>2.4177949709864603</v>
      </c>
      <c r="L36" s="45">
        <f>(Kunnat!Q36-Kunnat!L36)/Kunnat!L36*100</f>
        <v>2.1215043394406967</v>
      </c>
      <c r="M36" s="45">
        <f>(Kunnat!R36-Kunnat!M36)/Kunnat!M36*100</f>
        <v>2.6086956521739157</v>
      </c>
      <c r="N36" s="47">
        <f>(Kunnat!S36-Kunnat!N36)/Kunnat!N36*100</f>
        <v>2.325581395348829</v>
      </c>
      <c r="O36" s="46">
        <f>(Kunnat!T36-Kunnat!O36)/Kunnat!O36*100</f>
        <v>2.780441035474598</v>
      </c>
      <c r="P36" s="45">
        <f>(Kunnat!U36-Kunnat!P36)/Kunnat!P36*100</f>
        <v>2.738432483474968</v>
      </c>
      <c r="Q36" s="45">
        <f>(Kunnat!V36-Kunnat!Q36)/Kunnat!Q36*100</f>
        <v>2.6440037771482503</v>
      </c>
      <c r="R36" s="45">
        <f>(Kunnat!W36-Kunnat!R36)/Kunnat!R36*100</f>
        <v>2.824858757062147</v>
      </c>
      <c r="S36" s="45">
        <f>(Kunnat!X36-Kunnat!S36)/Kunnat!S36*100</f>
        <v>2.6515151515151625</v>
      </c>
      <c r="T36" s="46">
        <f>(Kunnat!Y36-Kunnat!T36)/Kunnat!T36*100</f>
        <v>2.7052238805970066</v>
      </c>
      <c r="U36" s="45">
        <f>(Kunnat!Z36-Kunnat!U36)/Kunnat!U36*100</f>
        <v>2.0220588235294144</v>
      </c>
      <c r="V36" s="45"/>
      <c r="W36" s="45"/>
      <c r="X36" s="47"/>
    </row>
    <row r="37" spans="1:24" ht="12.75">
      <c r="A37" s="17" t="s">
        <v>24</v>
      </c>
      <c r="B37" s="4" t="s">
        <v>31</v>
      </c>
      <c r="C37" s="38">
        <f>D37/$D$44</f>
        <v>0.040438525092264165</v>
      </c>
      <c r="D37" s="36">
        <v>1000793</v>
      </c>
      <c r="E37" s="46">
        <f>(Kunnat!J37-Kunnat!E37)/Kunnat!E37*100</f>
        <v>0.9063444108761387</v>
      </c>
      <c r="F37" s="45">
        <f>(Kunnat!K37-Kunnat!F37)/Kunnat!F37*100</f>
        <v>0.4995004995004995</v>
      </c>
      <c r="G37" s="45">
        <f>(Kunnat!L37-Kunnat!G37)/Kunnat!G37*100</f>
        <v>0.19960079840319644</v>
      </c>
      <c r="H37" s="45">
        <f>(Kunnat!M37-Kunnat!H37)/Kunnat!H37*100</f>
        <v>-0.6972111553784888</v>
      </c>
      <c r="I37" s="47">
        <f>(Kunnat!N37-Kunnat!I37)/Kunnat!I37*100</f>
        <v>0.20000000000000281</v>
      </c>
      <c r="J37" s="46">
        <f>(Kunnat!O37-Kunnat!J37)/Kunnat!J37*100</f>
        <v>-0.5988023952095893</v>
      </c>
      <c r="K37" s="45">
        <f>(Kunnat!P37-Kunnat!K37)/Kunnat!K37*100</f>
        <v>-0.695825049701778</v>
      </c>
      <c r="L37" s="45">
        <f>(Kunnat!Q37-Kunnat!L37)/Kunnat!L37*100</f>
        <v>-0.8964143426294877</v>
      </c>
      <c r="M37" s="45">
        <f>(Kunnat!R37-Kunnat!M37)/Kunnat!M37*100</f>
        <v>-0.4012036108325032</v>
      </c>
      <c r="N37" s="47">
        <f>(Kunnat!S37-Kunnat!N37)/Kunnat!N37*100</f>
        <v>-0.5988023952095893</v>
      </c>
      <c r="O37" s="46">
        <f>(Kunnat!T37-Kunnat!O37)/Kunnat!O37*100</f>
        <v>0.10040160642571137</v>
      </c>
      <c r="P37" s="45">
        <f>(Kunnat!U37-Kunnat!P37)/Kunnat!P37*100</f>
        <v>-0.7007007007007034</v>
      </c>
      <c r="Q37" s="45">
        <f>(Kunnat!V37-Kunnat!Q37)/Kunnat!Q37*100</f>
        <v>-0.20100502512563098</v>
      </c>
      <c r="R37" s="45">
        <f>(Kunnat!W37-Kunnat!R37)/Kunnat!R37*100</f>
        <v>-0.10070493454178682</v>
      </c>
      <c r="S37" s="45">
        <f>(Kunnat!X37-Kunnat!S37)/Kunnat!S37*100</f>
        <v>-0.20080321285139419</v>
      </c>
      <c r="T37" s="46">
        <f>(Kunnat!Y37-Kunnat!T37)/Kunnat!T37*100</f>
        <v>-0.5015045135406219</v>
      </c>
      <c r="U37" s="45">
        <f>(Kunnat!Z37-Kunnat!U37)/Kunnat!U37*100</f>
        <v>0.5040322580645161</v>
      </c>
      <c r="V37" s="45"/>
      <c r="W37" s="45"/>
      <c r="X37" s="47"/>
    </row>
    <row r="38" spans="1:24" ht="12.75">
      <c r="A38" s="17" t="s">
        <v>65</v>
      </c>
      <c r="B38" s="8" t="s">
        <v>66</v>
      </c>
      <c r="C38" s="38">
        <f>D38/$D$44</f>
        <v>0.040438525092264165</v>
      </c>
      <c r="D38" s="36">
        <v>1000793</v>
      </c>
      <c r="E38" s="46">
        <f>(Kunnat!J38-Kunnat!E38)/Kunnat!E38*100</f>
        <v>0.9063444108761387</v>
      </c>
      <c r="F38" s="45">
        <f>(Kunnat!K38-Kunnat!F38)/Kunnat!F38*100</f>
        <v>0.4995004995004995</v>
      </c>
      <c r="G38" s="45">
        <f>(Kunnat!L38-Kunnat!G38)/Kunnat!G38*100</f>
        <v>0.19960079840319644</v>
      </c>
      <c r="H38" s="45">
        <f>(Kunnat!M38-Kunnat!H38)/Kunnat!H38*100</f>
        <v>-0.6972111553784888</v>
      </c>
      <c r="I38" s="47">
        <f>(Kunnat!N38-Kunnat!I38)/Kunnat!I38*100</f>
        <v>0.20000000000000281</v>
      </c>
      <c r="J38" s="46">
        <f>(Kunnat!O38-Kunnat!J38)/Kunnat!J38*100</f>
        <v>-0.5988023952095893</v>
      </c>
      <c r="K38" s="45">
        <f>(Kunnat!P38-Kunnat!K38)/Kunnat!K38*100</f>
        <v>-0.695825049701778</v>
      </c>
      <c r="L38" s="45">
        <f>(Kunnat!Q38-Kunnat!L38)/Kunnat!L38*100</f>
        <v>-0.8964143426294877</v>
      </c>
      <c r="M38" s="45">
        <f>(Kunnat!R38-Kunnat!M38)/Kunnat!M38*100</f>
        <v>-0.4012036108325032</v>
      </c>
      <c r="N38" s="47">
        <f>(Kunnat!S38-Kunnat!N38)/Kunnat!N38*100</f>
        <v>-0.5988023952095893</v>
      </c>
      <c r="O38" s="46">
        <f>(Kunnat!T38-Kunnat!O38)/Kunnat!O38*100</f>
        <v>0.10040160642571137</v>
      </c>
      <c r="P38" s="45">
        <f>(Kunnat!U38-Kunnat!P38)/Kunnat!P38*100</f>
        <v>-0.7007007007007034</v>
      </c>
      <c r="Q38" s="45">
        <f>(Kunnat!V38-Kunnat!Q38)/Kunnat!Q38*100</f>
        <v>-0.20100502512563098</v>
      </c>
      <c r="R38" s="45">
        <f>(Kunnat!W38-Kunnat!R38)/Kunnat!R38*100</f>
        <v>-0.10070493454178682</v>
      </c>
      <c r="S38" s="45">
        <f>(Kunnat!X38-Kunnat!S38)/Kunnat!S38*100</f>
        <v>-0.20080321285139419</v>
      </c>
      <c r="T38" s="46">
        <f>(Kunnat!Y38-Kunnat!T38)/Kunnat!T38*100</f>
        <v>-0.5015045135406219</v>
      </c>
      <c r="U38" s="45">
        <f>(Kunnat!Z38-Kunnat!U38)/Kunnat!U38*100</f>
        <v>0.5040322580645161</v>
      </c>
      <c r="V38" s="45"/>
      <c r="W38" s="45"/>
      <c r="X38" s="47"/>
    </row>
    <row r="39" spans="1:24" ht="15">
      <c r="A39" s="17" t="s">
        <v>25</v>
      </c>
      <c r="B39" s="5" t="s">
        <v>32</v>
      </c>
      <c r="C39" s="38">
        <f>D39/$D$44</f>
        <v>0.01114390591043402</v>
      </c>
      <c r="D39" s="34">
        <v>275795</v>
      </c>
      <c r="E39" s="46">
        <f>(Kunnat!J39-Kunnat!E39)/Kunnat!E39*100</f>
        <v>3.160040774719683</v>
      </c>
      <c r="F39" s="45">
        <f>(Kunnat!K39-Kunnat!F39)/Kunnat!F39*100</f>
        <v>10.975609756097557</v>
      </c>
      <c r="G39" s="45">
        <f>(Kunnat!L39-Kunnat!G39)/Kunnat!G39*100</f>
        <v>6.793206793206805</v>
      </c>
      <c r="H39" s="45">
        <f>(Kunnat!M39-Kunnat!H39)/Kunnat!H39*100</f>
        <v>6.473429951690823</v>
      </c>
      <c r="I39" s="47">
        <f>(Kunnat!N39-Kunnat!I39)/Kunnat!I39*100</f>
        <v>6.900000000000006</v>
      </c>
      <c r="J39" s="46">
        <f>(Kunnat!O39-Kunnat!J39)/Kunnat!J39*100</f>
        <v>11.264822134387344</v>
      </c>
      <c r="K39" s="45">
        <f>(Kunnat!P39-Kunnat!K39)/Kunnat!K39*100</f>
        <v>8.150183150183143</v>
      </c>
      <c r="L39" s="45">
        <f>(Kunnat!Q39-Kunnat!L39)/Kunnat!L39*100</f>
        <v>6.267539756782028</v>
      </c>
      <c r="M39" s="45">
        <f>(Kunnat!R39-Kunnat!M39)/Kunnat!M39*100</f>
        <v>5.807622504537197</v>
      </c>
      <c r="N39" s="47">
        <f>(Kunnat!S39-Kunnat!N39)/Kunnat!N39*100</f>
        <v>7.764265668849389</v>
      </c>
      <c r="O39" s="46">
        <f>(Kunnat!T39-Kunnat!O39)/Kunnat!O39*100</f>
        <v>5.861456483126118</v>
      </c>
      <c r="P39" s="45">
        <f>(Kunnat!U39-Kunnat!P39)/Kunnat!P39*100</f>
        <v>3.810330228619814</v>
      </c>
      <c r="Q39" s="45">
        <f>(Kunnat!V39-Kunnat!Q39)/Kunnat!Q39*100</f>
        <v>10.211267605633811</v>
      </c>
      <c r="R39" s="45">
        <f>(Kunnat!W39-Kunnat!R39)/Kunnat!R39*100</f>
        <v>8.747855917667241</v>
      </c>
      <c r="S39" s="45">
        <f>(Kunnat!X39-Kunnat!S39)/Kunnat!S39*100</f>
        <v>7.118055555555558</v>
      </c>
      <c r="T39" s="46">
        <f>(Kunnat!Y39-Kunnat!T39)/Kunnat!T39*100</f>
        <v>8.724832214765094</v>
      </c>
      <c r="U39" s="45">
        <f>(Kunnat!Z39-Kunnat!U39)/Kunnat!U39*100</f>
        <v>5.709624796084829</v>
      </c>
      <c r="V39" s="45"/>
      <c r="W39" s="45"/>
      <c r="X39" s="47"/>
    </row>
    <row r="40" spans="1:24" ht="15">
      <c r="A40" s="17" t="s">
        <v>26</v>
      </c>
      <c r="B40" s="3" t="s">
        <v>33</v>
      </c>
      <c r="C40" s="38">
        <f>D40/$D$44</f>
        <v>0.008032000641331694</v>
      </c>
      <c r="D40" s="36">
        <v>198780</v>
      </c>
      <c r="E40" s="46">
        <f>(Kunnat!J40-Kunnat!E40)/Kunnat!E40*100</f>
        <v>22.209821428571434</v>
      </c>
      <c r="F40" s="45">
        <f>(Kunnat!K40-Kunnat!F40)/Kunnat!F40*100</f>
        <v>10.498960498960493</v>
      </c>
      <c r="G40" s="45">
        <f>(Kunnat!L40-Kunnat!G40)/Kunnat!G40*100</f>
        <v>-1.8234165067178558</v>
      </c>
      <c r="H40" s="45">
        <f>(Kunnat!M40-Kunnat!H40)/Kunnat!H40*100</f>
        <v>-15.531335149863757</v>
      </c>
      <c r="I40" s="47">
        <f>(Kunnat!N40-Kunnat!I40)/Kunnat!I40*100</f>
        <v>2.799999999999997</v>
      </c>
      <c r="J40" s="46">
        <f>(Kunnat!O40-Kunnat!J40)/Kunnat!J40*100</f>
        <v>-20.913242009132425</v>
      </c>
      <c r="K40" s="45">
        <f>(Kunnat!P40-Kunnat!K40)/Kunnat!K40*100</f>
        <v>-18.344308560677327</v>
      </c>
      <c r="L40" s="45">
        <f>(Kunnat!Q40-Kunnat!L40)/Kunnat!L40*100</f>
        <v>-14.66275659824047</v>
      </c>
      <c r="M40" s="45">
        <f>(Kunnat!R40-Kunnat!M40)/Kunnat!M40*100</f>
        <v>-9.354838709677422</v>
      </c>
      <c r="N40" s="47">
        <f>(Kunnat!S40-Kunnat!N40)/Kunnat!N40*100</f>
        <v>-16.147859922178984</v>
      </c>
      <c r="O40" s="46">
        <f>(Kunnat!T40-Kunnat!O40)/Kunnat!O40*100</f>
        <v>-3.4642032332563515</v>
      </c>
      <c r="P40" s="45">
        <f>(Kunnat!U40-Kunnat!P40)/Kunnat!P40*100</f>
        <v>-8.29493087557604</v>
      </c>
      <c r="Q40" s="45">
        <f>(Kunnat!V40-Kunnat!Q40)/Kunnat!Q40*100</f>
        <v>-13.287514318442147</v>
      </c>
      <c r="R40" s="45">
        <f>(Kunnat!W40-Kunnat!R40)/Kunnat!R40*100</f>
        <v>-15.42111506524318</v>
      </c>
      <c r="S40" s="45">
        <f>(Kunnat!X40-Kunnat!S40)/Kunnat!S40*100</f>
        <v>-10.092807424593971</v>
      </c>
      <c r="T40" s="46">
        <f>(Kunnat!Y40-Kunnat!T40)/Kunnat!T40*100</f>
        <v>-14.593301435406685</v>
      </c>
      <c r="U40" s="45">
        <f>(Kunnat!Z40-Kunnat!U40)/Kunnat!U40*100</f>
        <v>-12.939698492462309</v>
      </c>
      <c r="V40" s="45"/>
      <c r="W40" s="45"/>
      <c r="X40" s="47"/>
    </row>
    <row r="41" spans="1:24" ht="15">
      <c r="A41" s="17"/>
      <c r="B41" s="3"/>
      <c r="C41" s="38"/>
      <c r="D41" s="36"/>
      <c r="E41" s="46"/>
      <c r="F41" s="45"/>
      <c r="G41" s="45"/>
      <c r="H41" s="45"/>
      <c r="I41" s="47"/>
      <c r="J41" s="46"/>
      <c r="K41" s="45"/>
      <c r="L41" s="45"/>
      <c r="M41" s="45"/>
      <c r="N41" s="47"/>
      <c r="O41" s="46"/>
      <c r="P41" s="45"/>
      <c r="Q41" s="45"/>
      <c r="R41" s="45"/>
      <c r="S41" s="45"/>
      <c r="T41" s="46"/>
      <c r="U41" s="45"/>
      <c r="V41" s="45"/>
      <c r="W41" s="45"/>
      <c r="X41" s="47"/>
    </row>
    <row r="42" spans="1:24" ht="12.75">
      <c r="A42" s="17" t="s">
        <v>54</v>
      </c>
      <c r="B42" s="2" t="s">
        <v>74</v>
      </c>
      <c r="C42" s="38">
        <f>D42/$D$44</f>
        <v>0.9255486311415025</v>
      </c>
      <c r="D42" s="36">
        <v>22905944</v>
      </c>
      <c r="E42" s="46">
        <f>(Kunnat!J42-Kunnat!E42)/Kunnat!E42*100</f>
        <v>3.7411526794742045</v>
      </c>
      <c r="F42" s="45">
        <f>(Kunnat!K42-Kunnat!F42)/Kunnat!F42*100</f>
        <v>3.7037037037036926</v>
      </c>
      <c r="G42" s="45">
        <f>(Kunnat!L42-Kunnat!G42)/Kunnat!G42*100</f>
        <v>3.6889332003988065</v>
      </c>
      <c r="H42" s="45">
        <f>(Kunnat!M42-Kunnat!H42)/Kunnat!H42*100</f>
        <v>3.075396825396834</v>
      </c>
      <c r="I42" s="47">
        <f>(Kunnat!N42-Kunnat!I42)/Kunnat!I42*100</f>
        <v>3.5000000000000004</v>
      </c>
      <c r="J42" s="46">
        <f>(Kunnat!O42-Kunnat!J42)/Kunnat!J42*100</f>
        <v>2.5341130604288584</v>
      </c>
      <c r="K42" s="45">
        <f>(Kunnat!P42-Kunnat!K42)/Kunnat!K42*100</f>
        <v>3.0888030888030915</v>
      </c>
      <c r="L42" s="45">
        <f>(Kunnat!Q42-Kunnat!L42)/Kunnat!L42*100</f>
        <v>2.4999999999999947</v>
      </c>
      <c r="M42" s="45">
        <f>(Kunnat!R42-Kunnat!M42)/Kunnat!M42*100</f>
        <v>2.8873917228103942</v>
      </c>
      <c r="N42" s="47">
        <f>(Kunnat!S42-Kunnat!N42)/Kunnat!N42*100</f>
        <v>2.8019323671497642</v>
      </c>
      <c r="O42" s="46">
        <f>(Kunnat!T42-Kunnat!O42)/Kunnat!O42*100</f>
        <v>2.661596958174902</v>
      </c>
      <c r="P42" s="45">
        <f>(Kunnat!U42-Kunnat!P42)/Kunnat!P42*100</f>
        <v>2.7153558052434508</v>
      </c>
      <c r="Q42" s="45">
        <f>(Kunnat!V42-Kunnat!Q42)/Kunnat!Q42*100</f>
        <v>2.908067542213892</v>
      </c>
      <c r="R42" s="45">
        <f>(Kunnat!W42-Kunnat!R42)/Kunnat!R42*100</f>
        <v>3.0869971936389122</v>
      </c>
      <c r="S42" s="45">
        <f>(Kunnat!X42-Kunnat!S42)/Kunnat!S42*100</f>
        <v>2.819548872180451</v>
      </c>
      <c r="T42" s="46">
        <f>(Kunnat!Y42-Kunnat!T42)/Kunnat!T42*100</f>
        <v>3.3333333333333277</v>
      </c>
      <c r="U42" s="45">
        <f>(Kunnat!Z42-Kunnat!U42)/Kunnat!U42*100</f>
        <v>2.7347310847766635</v>
      </c>
      <c r="V42" s="45"/>
      <c r="W42" s="45"/>
      <c r="X42" s="47"/>
    </row>
    <row r="43" spans="1:24" ht="12.75">
      <c r="A43" s="17" t="s">
        <v>16</v>
      </c>
      <c r="B43" s="2" t="s">
        <v>67</v>
      </c>
      <c r="C43" s="38">
        <f>D43/$D$44</f>
        <v>0.07445136885849747</v>
      </c>
      <c r="D43" s="34">
        <v>1842560</v>
      </c>
      <c r="E43" s="46">
        <f>(Kunnat!J43-Kunnat!E43)/Kunnat!E43*100</f>
        <v>3.3468559837728313</v>
      </c>
      <c r="F43" s="45">
        <f>(Kunnat!K43-Kunnat!F43)/Kunnat!F43*100</f>
        <v>3.5140562248995986</v>
      </c>
      <c r="G43" s="45">
        <f>(Kunnat!L43-Kunnat!G43)/Kunnat!G43*100</f>
        <v>2.7888446215139413</v>
      </c>
      <c r="H43" s="45">
        <f>(Kunnat!M43-Kunnat!H43)/Kunnat!H43*100</f>
        <v>1.678183613030605</v>
      </c>
      <c r="I43" s="47">
        <f>(Kunnat!N43-Kunnat!I43)/Kunnat!I43*100</f>
        <v>2.799999999999997</v>
      </c>
      <c r="J43" s="46">
        <f>(Kunnat!O43-Kunnat!J43)/Kunnat!J43*100</f>
        <v>1.3738959764474892</v>
      </c>
      <c r="K43" s="45">
        <f>(Kunnat!P43-Kunnat!K43)/Kunnat!K43*100</f>
        <v>1.551891367604276</v>
      </c>
      <c r="L43" s="45">
        <f>(Kunnat!Q43-Kunnat!L43)/Kunnat!L43*100</f>
        <v>1.0658914728682114</v>
      </c>
      <c r="M43" s="45">
        <f>(Kunnat!R43-Kunnat!M43)/Kunnat!M43*100</f>
        <v>1.5533980582524218</v>
      </c>
      <c r="N43" s="47">
        <f>(Kunnat!S43-Kunnat!N43)/Kunnat!N43*100</f>
        <v>1.3618677042801612</v>
      </c>
      <c r="O43" s="46">
        <f>(Kunnat!T43-Kunnat!O43)/Kunnat!O43*100</f>
        <v>2.420135527589545</v>
      </c>
      <c r="P43" s="45">
        <f>(Kunnat!U43-Kunnat!P43)/Kunnat!P43*100</f>
        <v>1.814708691499514</v>
      </c>
      <c r="Q43" s="45">
        <f>(Kunnat!V43-Kunnat!Q43)/Kunnat!Q43*100</f>
        <v>2.0134228187919545</v>
      </c>
      <c r="R43" s="45">
        <f>(Kunnat!W43-Kunnat!R43)/Kunnat!R43*100</f>
        <v>1.9120458891013385</v>
      </c>
      <c r="S43" s="45">
        <f>(Kunnat!X43-Kunnat!S43)/Kunnat!S43*100</f>
        <v>2.0153550863723555</v>
      </c>
      <c r="T43" s="46">
        <f>(Kunnat!Y43-Kunnat!T43)/Kunnat!T43*100</f>
        <v>1.5122873345935808</v>
      </c>
      <c r="U43" s="45">
        <f>(Kunnat!Z43-Kunnat!U43)/Kunnat!U43*100</f>
        <v>1.313320825515953</v>
      </c>
      <c r="V43" s="45"/>
      <c r="W43" s="45"/>
      <c r="X43" s="47"/>
    </row>
    <row r="44" spans="1:24" ht="12.75">
      <c r="A44" s="21" t="s">
        <v>19</v>
      </c>
      <c r="B44" s="22" t="s">
        <v>68</v>
      </c>
      <c r="C44" s="39">
        <f>D44/$D$44</f>
        <v>1</v>
      </c>
      <c r="D44" s="35">
        <v>24748504</v>
      </c>
      <c r="E44" s="49">
        <f>(Kunnat!J44-Kunnat!E44)/Kunnat!E44*100</f>
        <v>3.6400404448938257</v>
      </c>
      <c r="F44" s="48">
        <f>(Kunnat!K44-Kunnat!F44)/Kunnat!F44*100</f>
        <v>3.7037037037036926</v>
      </c>
      <c r="G44" s="48">
        <f>(Kunnat!L44-Kunnat!G44)/Kunnat!G44*100</f>
        <v>3.6889332003988065</v>
      </c>
      <c r="H44" s="48">
        <f>(Kunnat!M44-Kunnat!H44)/Kunnat!H44*100</f>
        <v>2.9761904761904763</v>
      </c>
      <c r="I44" s="50">
        <f>(Kunnat!N44-Kunnat!I44)/Kunnat!I44*100</f>
        <v>3.5000000000000004</v>
      </c>
      <c r="J44" s="49">
        <f>(Kunnat!O44-Kunnat!J44)/Kunnat!J44*100</f>
        <v>2.4390243902439024</v>
      </c>
      <c r="K44" s="48">
        <f>(Kunnat!P44-Kunnat!K44)/Kunnat!K44*100</f>
        <v>2.8957528957528957</v>
      </c>
      <c r="L44" s="48">
        <f>(Kunnat!Q44-Kunnat!L44)/Kunnat!L44*100</f>
        <v>2.403846153846154</v>
      </c>
      <c r="M44" s="48">
        <f>(Kunnat!R44-Kunnat!M44)/Kunnat!M44*100</f>
        <v>2.7938342967244756</v>
      </c>
      <c r="N44" s="50">
        <f>(Kunnat!S44-Kunnat!N44)/Kunnat!N44*100</f>
        <v>2.6086956521739157</v>
      </c>
      <c r="O44" s="49">
        <f>(Kunnat!T44-Kunnat!O44)/Kunnat!O44*100</f>
        <v>2.761904761904767</v>
      </c>
      <c r="P44" s="48">
        <f>(Kunnat!U44-Kunnat!P44)/Kunnat!P44*100</f>
        <v>2.720450281425897</v>
      </c>
      <c r="Q44" s="48">
        <f>(Kunnat!V44-Kunnat!Q44)/Kunnat!Q44*100</f>
        <v>2.8169014084507045</v>
      </c>
      <c r="R44" s="48">
        <f>(Kunnat!W44-Kunnat!R44)/Kunnat!R44*100</f>
        <v>2.999062792877228</v>
      </c>
      <c r="S44" s="48">
        <f>(Kunnat!X44-Kunnat!S44)/Kunnat!S44*100</f>
        <v>2.824858757062147</v>
      </c>
      <c r="T44" s="49">
        <f>(Kunnat!Y44-Kunnat!T44)/Kunnat!T44*100</f>
        <v>3.1510658016682034</v>
      </c>
      <c r="U44" s="48">
        <f>(Kunnat!Z44-Kunnat!U44)/Kunnat!U44*100</f>
        <v>2.6484018264840237</v>
      </c>
      <c r="V44" s="48"/>
      <c r="W44" s="48"/>
      <c r="X44" s="50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2" ySplit="9" topLeftCell="Q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6.8515625" style="7" customWidth="1"/>
    <col min="2" max="2" width="31.28125" style="9" customWidth="1"/>
    <col min="3" max="4" width="8.281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16384" width="11.421875" style="9" customWidth="1"/>
  </cols>
  <sheetData>
    <row r="1" ht="12.75"/>
    <row r="2" spans="5:25" ht="12.75">
      <c r="E2" s="4" t="s">
        <v>9</v>
      </c>
      <c r="L2" s="9" t="s">
        <v>7</v>
      </c>
      <c r="O2" s="4" t="s">
        <v>9</v>
      </c>
      <c r="Y2" s="4" t="s">
        <v>9</v>
      </c>
    </row>
    <row r="3" spans="5:25" ht="12.75">
      <c r="E3" s="4"/>
      <c r="O3" s="4"/>
      <c r="Y3" s="4"/>
    </row>
    <row r="4" spans="5:25" ht="12.75">
      <c r="E4" s="4" t="s">
        <v>44</v>
      </c>
      <c r="O4" s="4" t="s">
        <v>44</v>
      </c>
      <c r="Y4" s="4" t="s">
        <v>44</v>
      </c>
    </row>
    <row r="5" ht="12.75">
      <c r="E5" s="4"/>
    </row>
    <row r="6" ht="12.75">
      <c r="B6" s="9" t="s">
        <v>82</v>
      </c>
    </row>
    <row r="7" spans="1:29" ht="12.75">
      <c r="A7" s="13"/>
      <c r="B7" s="14" t="s">
        <v>12</v>
      </c>
      <c r="C7" s="24" t="s">
        <v>72</v>
      </c>
      <c r="D7" s="24"/>
      <c r="E7" s="15"/>
      <c r="F7" s="15"/>
      <c r="G7" s="15"/>
      <c r="H7" s="15"/>
      <c r="I7" s="15"/>
      <c r="J7" s="26"/>
      <c r="K7" s="15"/>
      <c r="L7" s="15"/>
      <c r="M7" s="15"/>
      <c r="N7" s="16"/>
      <c r="O7" s="26"/>
      <c r="P7" s="15"/>
      <c r="Q7" s="15"/>
      <c r="R7" s="15"/>
      <c r="S7" s="16"/>
      <c r="T7" s="26"/>
      <c r="U7" s="15"/>
      <c r="V7" s="15"/>
      <c r="W7" s="15"/>
      <c r="X7" s="16"/>
      <c r="Y7" s="26"/>
      <c r="Z7" s="15"/>
      <c r="AA7" s="15"/>
      <c r="AB7" s="15"/>
      <c r="AC7" s="16"/>
    </row>
    <row r="8" spans="1:29" ht="12.75">
      <c r="A8" s="17"/>
      <c r="C8" s="1" t="s">
        <v>7</v>
      </c>
      <c r="D8" s="54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7"/>
      <c r="O8" s="19">
        <v>2002</v>
      </c>
      <c r="P8" s="12"/>
      <c r="Q8" s="12"/>
      <c r="R8" s="12"/>
      <c r="S8" s="27"/>
      <c r="T8" s="19">
        <v>2003</v>
      </c>
      <c r="U8" s="12"/>
      <c r="V8" s="12"/>
      <c r="W8" s="12"/>
      <c r="X8" s="27"/>
      <c r="Y8" s="19" t="s">
        <v>81</v>
      </c>
      <c r="Z8" s="12"/>
      <c r="AA8" s="12"/>
      <c r="AC8" s="18"/>
    </row>
    <row r="9" spans="1:29" ht="12.75">
      <c r="A9" s="21"/>
      <c r="B9" s="11"/>
      <c r="C9" s="25" t="s">
        <v>5</v>
      </c>
      <c r="D9" s="25" t="s">
        <v>75</v>
      </c>
      <c r="E9" s="42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43" t="s">
        <v>34</v>
      </c>
      <c r="K9" s="42" t="s">
        <v>35</v>
      </c>
      <c r="L9" s="42" t="s">
        <v>36</v>
      </c>
      <c r="M9" s="42" t="s">
        <v>37</v>
      </c>
      <c r="N9" s="44" t="s">
        <v>42</v>
      </c>
      <c r="O9" s="43" t="s">
        <v>34</v>
      </c>
      <c r="P9" s="42" t="s">
        <v>35</v>
      </c>
      <c r="Q9" s="42" t="s">
        <v>36</v>
      </c>
      <c r="R9" s="42" t="s">
        <v>37</v>
      </c>
      <c r="S9" s="44" t="s">
        <v>42</v>
      </c>
      <c r="T9" s="43" t="s">
        <v>34</v>
      </c>
      <c r="U9" s="42" t="s">
        <v>35</v>
      </c>
      <c r="V9" s="42" t="s">
        <v>36</v>
      </c>
      <c r="W9" s="42" t="s">
        <v>37</v>
      </c>
      <c r="X9" s="44" t="s">
        <v>42</v>
      </c>
      <c r="Y9" s="43" t="s">
        <v>34</v>
      </c>
      <c r="Z9" s="42" t="s">
        <v>35</v>
      </c>
      <c r="AA9" s="42" t="s">
        <v>36</v>
      </c>
      <c r="AB9" s="42" t="s">
        <v>37</v>
      </c>
      <c r="AC9" s="44" t="s">
        <v>42</v>
      </c>
    </row>
    <row r="10" spans="1:29" ht="12.75">
      <c r="A10" s="17" t="s">
        <v>47</v>
      </c>
      <c r="B10" s="2" t="s">
        <v>0</v>
      </c>
      <c r="C10" s="37">
        <f aca="true" t="shared" si="0" ref="C10:C18">D10/$D$22</f>
        <v>0.005854919885921542</v>
      </c>
      <c r="D10" s="34">
        <v>38271</v>
      </c>
      <c r="E10" s="45">
        <v>98.8</v>
      </c>
      <c r="F10" s="45">
        <v>99.9</v>
      </c>
      <c r="G10" s="45">
        <v>100.4</v>
      </c>
      <c r="H10" s="45">
        <v>100.9</v>
      </c>
      <c r="I10" s="45">
        <v>100</v>
      </c>
      <c r="J10" s="46">
        <v>102.4</v>
      </c>
      <c r="K10" s="45">
        <v>103.4</v>
      </c>
      <c r="L10" s="45">
        <v>103.7</v>
      </c>
      <c r="M10" s="45">
        <v>103.4</v>
      </c>
      <c r="N10" s="47">
        <v>103.2</v>
      </c>
      <c r="O10" s="46">
        <v>104.4</v>
      </c>
      <c r="P10" s="45">
        <v>106.2</v>
      </c>
      <c r="Q10" s="45">
        <v>106.1</v>
      </c>
      <c r="R10" s="45">
        <v>106.4</v>
      </c>
      <c r="S10" s="47">
        <v>105.8</v>
      </c>
      <c r="T10" s="46">
        <v>107.4</v>
      </c>
      <c r="U10" s="45">
        <v>108.8</v>
      </c>
      <c r="V10" s="45">
        <v>108.6</v>
      </c>
      <c r="W10" s="45">
        <v>108.9</v>
      </c>
      <c r="X10" s="47">
        <v>108.4</v>
      </c>
      <c r="Y10" s="46">
        <v>110.1</v>
      </c>
      <c r="Z10" s="45">
        <v>111.1</v>
      </c>
      <c r="AA10" s="45"/>
      <c r="AB10" s="45"/>
      <c r="AC10" s="47"/>
    </row>
    <row r="11" spans="1:29" ht="12.75">
      <c r="A11" s="17" t="s">
        <v>46</v>
      </c>
      <c r="B11" s="2" t="s">
        <v>4</v>
      </c>
      <c r="C11" s="37">
        <f t="shared" si="0"/>
        <v>0.7842447258907369</v>
      </c>
      <c r="D11" s="34">
        <v>5126258</v>
      </c>
      <c r="E11" s="45">
        <v>99</v>
      </c>
      <c r="F11" s="45">
        <v>100</v>
      </c>
      <c r="G11" s="45">
        <v>100.4</v>
      </c>
      <c r="H11" s="45">
        <v>100.7</v>
      </c>
      <c r="I11" s="45">
        <v>100</v>
      </c>
      <c r="J11" s="46">
        <v>101.9</v>
      </c>
      <c r="K11" s="45">
        <v>102.9</v>
      </c>
      <c r="L11" s="45">
        <v>103.5</v>
      </c>
      <c r="M11" s="45">
        <v>103.6</v>
      </c>
      <c r="N11" s="47">
        <v>103</v>
      </c>
      <c r="O11" s="46">
        <v>104.4</v>
      </c>
      <c r="P11" s="45">
        <v>106.1</v>
      </c>
      <c r="Q11" s="45">
        <v>106.1</v>
      </c>
      <c r="R11" s="45">
        <v>106.3</v>
      </c>
      <c r="S11" s="47">
        <v>105.7</v>
      </c>
      <c r="T11" s="46">
        <v>107.5</v>
      </c>
      <c r="U11" s="45">
        <v>109.1</v>
      </c>
      <c r="V11" s="45">
        <v>109</v>
      </c>
      <c r="W11" s="45">
        <v>109.4</v>
      </c>
      <c r="X11" s="47">
        <v>108.7</v>
      </c>
      <c r="Y11" s="46">
        <v>110.7</v>
      </c>
      <c r="Z11" s="45">
        <v>111.8</v>
      </c>
      <c r="AA11" s="45"/>
      <c r="AB11" s="45"/>
      <c r="AC11" s="47"/>
    </row>
    <row r="12" spans="1:29" ht="12.75">
      <c r="A12" s="17" t="s">
        <v>45</v>
      </c>
      <c r="B12" s="9" t="s">
        <v>1</v>
      </c>
      <c r="C12" s="37">
        <f t="shared" si="0"/>
        <v>0.09716557072732819</v>
      </c>
      <c r="D12" s="34">
        <v>635128</v>
      </c>
      <c r="E12" s="45">
        <v>98.8</v>
      </c>
      <c r="F12" s="45">
        <v>99.9</v>
      </c>
      <c r="G12" s="45">
        <v>100.3</v>
      </c>
      <c r="H12" s="45">
        <v>100.9</v>
      </c>
      <c r="I12" s="45">
        <v>100</v>
      </c>
      <c r="J12" s="46">
        <v>102.3</v>
      </c>
      <c r="K12" s="45">
        <v>103.3</v>
      </c>
      <c r="L12" s="45">
        <v>103.5</v>
      </c>
      <c r="M12" s="45">
        <v>103.1</v>
      </c>
      <c r="N12" s="47">
        <v>103</v>
      </c>
      <c r="O12" s="46">
        <v>103.8</v>
      </c>
      <c r="P12" s="45">
        <v>105.4</v>
      </c>
      <c r="Q12" s="45">
        <v>105</v>
      </c>
      <c r="R12" s="45">
        <v>105.4</v>
      </c>
      <c r="S12" s="47">
        <v>104.9</v>
      </c>
      <c r="T12" s="46">
        <v>106.5</v>
      </c>
      <c r="U12" s="45">
        <v>107.9</v>
      </c>
      <c r="V12" s="45">
        <v>107.9</v>
      </c>
      <c r="W12" s="45">
        <v>108.3</v>
      </c>
      <c r="X12" s="47">
        <v>107.6</v>
      </c>
      <c r="Y12" s="46">
        <v>109.4</v>
      </c>
      <c r="Z12" s="45">
        <v>110.2</v>
      </c>
      <c r="AA12" s="45"/>
      <c r="AB12" s="45"/>
      <c r="AC12" s="47"/>
    </row>
    <row r="13" spans="1:29" ht="12.75">
      <c r="A13" s="17" t="s">
        <v>48</v>
      </c>
      <c r="B13" s="9" t="s">
        <v>14</v>
      </c>
      <c r="C13" s="37">
        <f t="shared" si="0"/>
        <v>0.6870791551634088</v>
      </c>
      <c r="D13" s="34">
        <v>4491130</v>
      </c>
      <c r="E13" s="45">
        <v>99</v>
      </c>
      <c r="F13" s="45">
        <v>100</v>
      </c>
      <c r="G13" s="45">
        <v>100.4</v>
      </c>
      <c r="H13" s="45">
        <v>100.6</v>
      </c>
      <c r="I13" s="45">
        <v>100</v>
      </c>
      <c r="J13" s="46">
        <v>101.9</v>
      </c>
      <c r="K13" s="45">
        <v>102.9</v>
      </c>
      <c r="L13" s="45">
        <v>103.5</v>
      </c>
      <c r="M13" s="45">
        <v>103.7</v>
      </c>
      <c r="N13" s="47">
        <v>103</v>
      </c>
      <c r="O13" s="46">
        <v>104.5</v>
      </c>
      <c r="P13" s="45">
        <v>106.2</v>
      </c>
      <c r="Q13" s="45">
        <v>106.3</v>
      </c>
      <c r="R13" s="45">
        <v>106.4</v>
      </c>
      <c r="S13" s="47">
        <v>105.9</v>
      </c>
      <c r="T13" s="46">
        <v>107.7</v>
      </c>
      <c r="U13" s="45">
        <v>109.2</v>
      </c>
      <c r="V13" s="45">
        <v>109.1</v>
      </c>
      <c r="W13" s="45">
        <v>109.6</v>
      </c>
      <c r="X13" s="47">
        <v>108.9</v>
      </c>
      <c r="Y13" s="46">
        <v>110.9</v>
      </c>
      <c r="Z13" s="45">
        <v>112.1</v>
      </c>
      <c r="AA13" s="45"/>
      <c r="AB13" s="45"/>
      <c r="AC13" s="47"/>
    </row>
    <row r="14" spans="1:29" ht="12.75">
      <c r="A14" s="17" t="s">
        <v>49</v>
      </c>
      <c r="B14" s="2" t="s">
        <v>2</v>
      </c>
      <c r="C14" s="37">
        <f t="shared" si="0"/>
        <v>0.17264815681167783</v>
      </c>
      <c r="D14" s="34">
        <v>1128524</v>
      </c>
      <c r="E14" s="45">
        <v>99</v>
      </c>
      <c r="F14" s="45">
        <v>100</v>
      </c>
      <c r="G14" s="45">
        <v>100.3</v>
      </c>
      <c r="H14" s="45">
        <v>100.7</v>
      </c>
      <c r="I14" s="45">
        <v>100</v>
      </c>
      <c r="J14" s="46">
        <v>102.2</v>
      </c>
      <c r="K14" s="45">
        <v>103.2</v>
      </c>
      <c r="L14" s="45">
        <v>103.5</v>
      </c>
      <c r="M14" s="45">
        <v>103.1</v>
      </c>
      <c r="N14" s="47">
        <v>103</v>
      </c>
      <c r="O14" s="46">
        <v>103.7</v>
      </c>
      <c r="P14" s="45">
        <v>105.1</v>
      </c>
      <c r="Q14" s="45">
        <v>105.1</v>
      </c>
      <c r="R14" s="45">
        <v>105.4</v>
      </c>
      <c r="S14" s="47">
        <v>104.8</v>
      </c>
      <c r="T14" s="46">
        <v>106.6</v>
      </c>
      <c r="U14" s="45">
        <v>108</v>
      </c>
      <c r="V14" s="45">
        <v>108.2</v>
      </c>
      <c r="W14" s="45">
        <v>108.6</v>
      </c>
      <c r="X14" s="47">
        <v>107.9</v>
      </c>
      <c r="Y14" s="46">
        <v>109.8</v>
      </c>
      <c r="Z14" s="45">
        <v>111</v>
      </c>
      <c r="AA14" s="45"/>
      <c r="AB14" s="45"/>
      <c r="AC14" s="47"/>
    </row>
    <row r="15" spans="1:29" ht="12.75">
      <c r="A15" s="17" t="s">
        <v>50</v>
      </c>
      <c r="B15" s="9" t="s">
        <v>3</v>
      </c>
      <c r="C15" s="37">
        <f t="shared" si="0"/>
        <v>0.17183182453629237</v>
      </c>
      <c r="D15" s="34">
        <v>1123188</v>
      </c>
      <c r="E15" s="45">
        <v>99</v>
      </c>
      <c r="F15" s="45">
        <v>100</v>
      </c>
      <c r="G15" s="45">
        <v>100.3</v>
      </c>
      <c r="H15" s="45">
        <v>100.7</v>
      </c>
      <c r="I15" s="45">
        <v>100</v>
      </c>
      <c r="J15" s="46">
        <v>102.2</v>
      </c>
      <c r="K15" s="45">
        <v>103.2</v>
      </c>
      <c r="L15" s="45">
        <v>103.5</v>
      </c>
      <c r="M15" s="45">
        <v>103.1</v>
      </c>
      <c r="N15" s="47">
        <v>103</v>
      </c>
      <c r="O15" s="46">
        <v>103.7</v>
      </c>
      <c r="P15" s="45">
        <v>105</v>
      </c>
      <c r="Q15" s="45">
        <v>105</v>
      </c>
      <c r="R15" s="45">
        <v>105.4</v>
      </c>
      <c r="S15" s="47">
        <v>104.8</v>
      </c>
      <c r="T15" s="46">
        <v>106.6</v>
      </c>
      <c r="U15" s="45">
        <v>108</v>
      </c>
      <c r="V15" s="45">
        <v>108.2</v>
      </c>
      <c r="W15" s="45">
        <v>108.6</v>
      </c>
      <c r="X15" s="47">
        <v>107.8</v>
      </c>
      <c r="Y15" s="46">
        <v>109.8</v>
      </c>
      <c r="Z15" s="45">
        <v>111</v>
      </c>
      <c r="AA15" s="45"/>
      <c r="AB15" s="45"/>
      <c r="AC15" s="47"/>
    </row>
    <row r="16" spans="1:29" ht="12.75">
      <c r="A16" s="17" t="s">
        <v>51</v>
      </c>
      <c r="B16" s="9" t="s">
        <v>15</v>
      </c>
      <c r="C16" s="37">
        <f t="shared" si="0"/>
        <v>0.0008163322753854707</v>
      </c>
      <c r="D16" s="34">
        <v>5336</v>
      </c>
      <c r="E16" s="45">
        <v>98.4</v>
      </c>
      <c r="F16" s="45">
        <v>99.8</v>
      </c>
      <c r="G16" s="45">
        <v>100.5</v>
      </c>
      <c r="H16" s="45">
        <v>101.3</v>
      </c>
      <c r="I16" s="45">
        <v>100</v>
      </c>
      <c r="J16" s="46">
        <v>102.8</v>
      </c>
      <c r="K16" s="45">
        <v>103.9</v>
      </c>
      <c r="L16" s="45">
        <v>104.1</v>
      </c>
      <c r="M16" s="45">
        <v>104</v>
      </c>
      <c r="N16" s="47">
        <v>103.7</v>
      </c>
      <c r="O16" s="46">
        <v>104.6</v>
      </c>
      <c r="P16" s="45">
        <v>106</v>
      </c>
      <c r="Q16" s="45">
        <v>105.9</v>
      </c>
      <c r="R16" s="45">
        <v>106.1</v>
      </c>
      <c r="S16" s="47">
        <v>105.6</v>
      </c>
      <c r="T16" s="46">
        <v>107.5</v>
      </c>
      <c r="U16" s="45">
        <v>109.1</v>
      </c>
      <c r="V16" s="45">
        <v>109.3</v>
      </c>
      <c r="W16" s="45">
        <v>109.7</v>
      </c>
      <c r="X16" s="47">
        <v>108.9</v>
      </c>
      <c r="Y16" s="46">
        <v>110.7</v>
      </c>
      <c r="Z16" s="45">
        <v>111.8</v>
      </c>
      <c r="AA16" s="45"/>
      <c r="AB16" s="45"/>
      <c r="AC16" s="47"/>
    </row>
    <row r="17" spans="1:29" ht="12.75">
      <c r="A17" s="17" t="s">
        <v>52</v>
      </c>
      <c r="B17" s="2" t="s">
        <v>17</v>
      </c>
      <c r="C17" s="37">
        <f t="shared" si="0"/>
        <v>0.014087392225322395</v>
      </c>
      <c r="D17" s="34">
        <v>92083</v>
      </c>
      <c r="E17" s="45">
        <v>98.5</v>
      </c>
      <c r="F17" s="45">
        <v>100</v>
      </c>
      <c r="G17" s="45">
        <v>100.4</v>
      </c>
      <c r="H17" s="45">
        <v>101.1</v>
      </c>
      <c r="I17" s="45">
        <v>100</v>
      </c>
      <c r="J17" s="46">
        <v>102.3</v>
      </c>
      <c r="K17" s="45">
        <v>103.5</v>
      </c>
      <c r="L17" s="45">
        <v>103.6</v>
      </c>
      <c r="M17" s="45">
        <v>103.5</v>
      </c>
      <c r="N17" s="47">
        <v>103.2</v>
      </c>
      <c r="O17" s="46">
        <v>104.1</v>
      </c>
      <c r="P17" s="45">
        <v>105.5</v>
      </c>
      <c r="Q17" s="45">
        <v>105.4</v>
      </c>
      <c r="R17" s="45">
        <v>105.5</v>
      </c>
      <c r="S17" s="47">
        <v>105.1</v>
      </c>
      <c r="T17" s="46">
        <v>106.8</v>
      </c>
      <c r="U17" s="45">
        <v>108.1</v>
      </c>
      <c r="V17" s="45">
        <v>108.1</v>
      </c>
      <c r="W17" s="45">
        <v>108.3</v>
      </c>
      <c r="X17" s="47">
        <v>107.9</v>
      </c>
      <c r="Y17" s="46">
        <v>109.2</v>
      </c>
      <c r="Z17" s="45">
        <v>110.4</v>
      </c>
      <c r="AA17" s="45"/>
      <c r="AB17" s="45"/>
      <c r="AC17" s="47"/>
    </row>
    <row r="18" spans="1:29" ht="12.75">
      <c r="A18" s="19">
        <v>15</v>
      </c>
      <c r="B18" s="6" t="s">
        <v>18</v>
      </c>
      <c r="C18" s="37">
        <f t="shared" si="0"/>
        <v>0.027081700847266008</v>
      </c>
      <c r="D18" s="34">
        <v>177021</v>
      </c>
      <c r="E18" s="45">
        <v>98.7</v>
      </c>
      <c r="F18" s="45">
        <v>99.9</v>
      </c>
      <c r="G18" s="45">
        <v>100.4</v>
      </c>
      <c r="H18" s="45">
        <v>101</v>
      </c>
      <c r="I18" s="45">
        <v>100</v>
      </c>
      <c r="J18" s="46">
        <v>102.2</v>
      </c>
      <c r="K18" s="45">
        <v>103.2</v>
      </c>
      <c r="L18" s="45">
        <v>103.4</v>
      </c>
      <c r="M18" s="45">
        <v>102.9</v>
      </c>
      <c r="N18" s="47">
        <v>102.9</v>
      </c>
      <c r="O18" s="46">
        <v>103.6</v>
      </c>
      <c r="P18" s="45">
        <v>105.1</v>
      </c>
      <c r="Q18" s="45">
        <v>105.2</v>
      </c>
      <c r="R18" s="45">
        <v>105.3</v>
      </c>
      <c r="S18" s="47">
        <v>104.8</v>
      </c>
      <c r="T18" s="46">
        <v>106.3</v>
      </c>
      <c r="U18" s="45">
        <v>107.4</v>
      </c>
      <c r="V18" s="45">
        <v>107.3</v>
      </c>
      <c r="W18" s="45">
        <v>107.5</v>
      </c>
      <c r="X18" s="47">
        <v>107.1</v>
      </c>
      <c r="Y18" s="46">
        <v>108.3</v>
      </c>
      <c r="Z18" s="45">
        <v>109.2</v>
      </c>
      <c r="AA18" s="45"/>
      <c r="AB18" s="45"/>
      <c r="AC18" s="47"/>
    </row>
    <row r="19" spans="1:29" ht="12.75">
      <c r="A19" s="20"/>
      <c r="B19" s="6"/>
      <c r="C19" s="37"/>
      <c r="D19" s="34"/>
      <c r="E19" s="45"/>
      <c r="F19" s="45"/>
      <c r="G19" s="45"/>
      <c r="H19" s="45"/>
      <c r="I19" s="45"/>
      <c r="J19" s="46"/>
      <c r="K19" s="45"/>
      <c r="L19" s="45"/>
      <c r="M19" s="45"/>
      <c r="N19" s="47"/>
      <c r="O19" s="46"/>
      <c r="P19" s="45"/>
      <c r="Q19" s="45"/>
      <c r="R19" s="45"/>
      <c r="S19" s="47"/>
      <c r="T19" s="46"/>
      <c r="U19" s="45"/>
      <c r="V19" s="45"/>
      <c r="W19" s="45"/>
      <c r="X19" s="47"/>
      <c r="Y19" s="46"/>
      <c r="Z19" s="45"/>
      <c r="AA19" s="45"/>
      <c r="AB19" s="45"/>
      <c r="AC19" s="47"/>
    </row>
    <row r="20" spans="1:29" ht="12.75">
      <c r="A20" s="19">
        <v>1</v>
      </c>
      <c r="B20" s="6" t="s">
        <v>6</v>
      </c>
      <c r="C20" s="37">
        <f>D20/$D$22</f>
        <v>0.9873044726625069</v>
      </c>
      <c r="D20" s="34">
        <v>6453569</v>
      </c>
      <c r="E20" s="45">
        <v>99</v>
      </c>
      <c r="F20" s="45">
        <v>100</v>
      </c>
      <c r="G20" s="45">
        <v>100.4</v>
      </c>
      <c r="H20" s="45">
        <v>100.7</v>
      </c>
      <c r="I20" s="45">
        <v>100</v>
      </c>
      <c r="J20" s="46">
        <v>102</v>
      </c>
      <c r="K20" s="45">
        <v>103</v>
      </c>
      <c r="L20" s="45">
        <v>103.5</v>
      </c>
      <c r="M20" s="45">
        <v>103.5</v>
      </c>
      <c r="N20" s="47">
        <v>103</v>
      </c>
      <c r="O20" s="46">
        <v>104.3</v>
      </c>
      <c r="P20" s="45">
        <v>105.9</v>
      </c>
      <c r="Q20" s="45">
        <v>105.9</v>
      </c>
      <c r="R20" s="45">
        <v>106.1</v>
      </c>
      <c r="S20" s="47">
        <v>105.6</v>
      </c>
      <c r="T20" s="46">
        <v>107.3</v>
      </c>
      <c r="U20" s="45">
        <v>108.9</v>
      </c>
      <c r="V20" s="45">
        <v>108.8</v>
      </c>
      <c r="W20" s="45">
        <v>109.3</v>
      </c>
      <c r="X20" s="47">
        <v>108.6</v>
      </c>
      <c r="Y20" s="46">
        <v>110.6</v>
      </c>
      <c r="Z20" s="45">
        <v>111.7</v>
      </c>
      <c r="AA20" s="45"/>
      <c r="AB20" s="45"/>
      <c r="AC20" s="47"/>
    </row>
    <row r="21" spans="1:29" ht="12.75">
      <c r="A21" s="17" t="s">
        <v>53</v>
      </c>
      <c r="B21" s="2" t="s">
        <v>67</v>
      </c>
      <c r="C21" s="37">
        <f>D21/$D$22</f>
        <v>0.01269552733749312</v>
      </c>
      <c r="D21" s="34">
        <v>82985</v>
      </c>
      <c r="E21" s="45">
        <v>98.7</v>
      </c>
      <c r="F21" s="45">
        <v>99.8</v>
      </c>
      <c r="G21" s="45">
        <v>100.4</v>
      </c>
      <c r="H21" s="45">
        <v>101.2</v>
      </c>
      <c r="I21" s="45">
        <v>100</v>
      </c>
      <c r="J21" s="46">
        <v>102.1</v>
      </c>
      <c r="K21" s="45">
        <v>103.2</v>
      </c>
      <c r="L21" s="45">
        <v>103.4</v>
      </c>
      <c r="M21" s="45">
        <v>103.1</v>
      </c>
      <c r="N21" s="47">
        <v>103</v>
      </c>
      <c r="O21" s="46">
        <v>103.7</v>
      </c>
      <c r="P21" s="45">
        <v>105.1</v>
      </c>
      <c r="Q21" s="45">
        <v>105.1</v>
      </c>
      <c r="R21" s="45">
        <v>105.3</v>
      </c>
      <c r="S21" s="47">
        <v>104.8</v>
      </c>
      <c r="T21" s="46">
        <v>106.6</v>
      </c>
      <c r="U21" s="45">
        <v>107.5</v>
      </c>
      <c r="V21" s="45">
        <v>107.4</v>
      </c>
      <c r="W21" s="45">
        <v>107.5</v>
      </c>
      <c r="X21" s="47">
        <v>107.2</v>
      </c>
      <c r="Y21" s="46">
        <v>108.3</v>
      </c>
      <c r="Z21" s="45">
        <v>109.2</v>
      </c>
      <c r="AA21" s="45"/>
      <c r="AB21" s="45"/>
      <c r="AC21" s="47"/>
    </row>
    <row r="22" spans="1:29" ht="12.75">
      <c r="A22" s="21" t="s">
        <v>54</v>
      </c>
      <c r="B22" s="22" t="s">
        <v>68</v>
      </c>
      <c r="C22" s="41">
        <f>D22/$D$22</f>
        <v>1</v>
      </c>
      <c r="D22" s="35">
        <v>6536554</v>
      </c>
      <c r="E22" s="48">
        <v>99</v>
      </c>
      <c r="F22" s="48">
        <v>100</v>
      </c>
      <c r="G22" s="48">
        <v>100.4</v>
      </c>
      <c r="H22" s="48">
        <v>100.7</v>
      </c>
      <c r="I22" s="48">
        <v>100</v>
      </c>
      <c r="J22" s="49">
        <v>102</v>
      </c>
      <c r="K22" s="48">
        <v>103</v>
      </c>
      <c r="L22" s="48">
        <v>103.5</v>
      </c>
      <c r="M22" s="48">
        <v>103.5</v>
      </c>
      <c r="N22" s="50">
        <v>103</v>
      </c>
      <c r="O22" s="49">
        <v>104.3</v>
      </c>
      <c r="P22" s="48">
        <v>105.9</v>
      </c>
      <c r="Q22" s="48">
        <v>105.9</v>
      </c>
      <c r="R22" s="48">
        <v>106.1</v>
      </c>
      <c r="S22" s="50">
        <v>105.6</v>
      </c>
      <c r="T22" s="49">
        <v>107.3</v>
      </c>
      <c r="U22" s="48">
        <v>108.9</v>
      </c>
      <c r="V22" s="48">
        <v>108.8</v>
      </c>
      <c r="W22" s="48">
        <v>109.3</v>
      </c>
      <c r="X22" s="50">
        <v>108.6</v>
      </c>
      <c r="Y22" s="49">
        <v>110.5</v>
      </c>
      <c r="Z22" s="48">
        <v>111.7</v>
      </c>
      <c r="AA22" s="48"/>
      <c r="AB22" s="48"/>
      <c r="AC22" s="50"/>
    </row>
    <row r="23" spans="1:29" ht="12.75">
      <c r="A23" s="17"/>
      <c r="C23" s="37"/>
      <c r="D23" s="34"/>
      <c r="E23" s="45"/>
      <c r="F23" s="45"/>
      <c r="G23" s="45"/>
      <c r="H23" s="45"/>
      <c r="I23" s="45"/>
      <c r="J23" s="46"/>
      <c r="K23" s="45"/>
      <c r="L23" s="45"/>
      <c r="M23" s="45"/>
      <c r="N23" s="47"/>
      <c r="O23" s="51"/>
      <c r="P23" s="52"/>
      <c r="Q23" s="52"/>
      <c r="R23" s="52"/>
      <c r="S23" s="53"/>
      <c r="T23" s="46"/>
      <c r="U23" s="45"/>
      <c r="V23" s="45"/>
      <c r="W23" s="45"/>
      <c r="X23" s="47"/>
      <c r="Y23" s="46"/>
      <c r="Z23" s="45"/>
      <c r="AA23" s="45"/>
      <c r="AB23" s="45"/>
      <c r="AC23" s="47"/>
    </row>
    <row r="24" spans="1:29" ht="12.75">
      <c r="A24" s="17"/>
      <c r="B24" s="4" t="s">
        <v>10</v>
      </c>
      <c r="C24" s="37"/>
      <c r="D24" s="34"/>
      <c r="E24" s="45"/>
      <c r="F24" s="45"/>
      <c r="G24" s="45"/>
      <c r="H24" s="45"/>
      <c r="I24" s="45"/>
      <c r="J24" s="46"/>
      <c r="K24" s="45"/>
      <c r="L24" s="45"/>
      <c r="M24" s="45"/>
      <c r="N24" s="47"/>
      <c r="O24" s="46"/>
      <c r="P24" s="45"/>
      <c r="Q24" s="45"/>
      <c r="R24" s="45"/>
      <c r="S24" s="47"/>
      <c r="T24" s="46"/>
      <c r="U24" s="45"/>
      <c r="V24" s="45"/>
      <c r="W24" s="45"/>
      <c r="X24" s="47"/>
      <c r="Y24" s="46"/>
      <c r="Z24" s="45"/>
      <c r="AA24" s="45"/>
      <c r="AB24" s="45"/>
      <c r="AC24" s="47"/>
    </row>
    <row r="25" spans="1:29" ht="12.75">
      <c r="A25" s="17"/>
      <c r="C25" s="37"/>
      <c r="D25" s="34"/>
      <c r="E25" s="45"/>
      <c r="F25" s="45"/>
      <c r="G25" s="45"/>
      <c r="H25" s="45"/>
      <c r="I25" s="45"/>
      <c r="J25" s="46"/>
      <c r="K25" s="45"/>
      <c r="L25" s="45"/>
      <c r="M25" s="45"/>
      <c r="N25" s="47"/>
      <c r="O25" s="46"/>
      <c r="P25" s="45"/>
      <c r="Q25" s="45"/>
      <c r="R25" s="45"/>
      <c r="S25" s="47"/>
      <c r="T25" s="46"/>
      <c r="U25" s="45"/>
      <c r="V25" s="45"/>
      <c r="W25" s="45"/>
      <c r="X25" s="47"/>
      <c r="Y25" s="46"/>
      <c r="Z25" s="45"/>
      <c r="AA25" s="45"/>
      <c r="AB25" s="45"/>
      <c r="AC25" s="47"/>
    </row>
    <row r="26" spans="1:29" ht="15">
      <c r="A26" s="17" t="s">
        <v>13</v>
      </c>
      <c r="B26" s="3" t="s">
        <v>27</v>
      </c>
      <c r="C26" s="38">
        <f>D26/$D$44</f>
        <v>0.9777806471116126</v>
      </c>
      <c r="D26" s="36">
        <v>6391316</v>
      </c>
      <c r="E26" s="45">
        <v>99</v>
      </c>
      <c r="F26" s="45">
        <v>100</v>
      </c>
      <c r="G26" s="45">
        <v>100.3</v>
      </c>
      <c r="H26" s="45">
        <v>100.6</v>
      </c>
      <c r="I26" s="45">
        <v>100</v>
      </c>
      <c r="J26" s="46">
        <v>102</v>
      </c>
      <c r="K26" s="45">
        <v>103</v>
      </c>
      <c r="L26" s="45">
        <v>103.5</v>
      </c>
      <c r="M26" s="45">
        <v>103.6</v>
      </c>
      <c r="N26" s="47">
        <v>103</v>
      </c>
      <c r="O26" s="46">
        <v>104.4</v>
      </c>
      <c r="P26" s="45">
        <v>106</v>
      </c>
      <c r="Q26" s="45">
        <v>106</v>
      </c>
      <c r="R26" s="45">
        <v>106.3</v>
      </c>
      <c r="S26" s="47">
        <v>105.7</v>
      </c>
      <c r="T26" s="46">
        <v>107.5</v>
      </c>
      <c r="U26" s="45">
        <v>109.1</v>
      </c>
      <c r="V26" s="45">
        <v>109</v>
      </c>
      <c r="W26" s="45">
        <v>109.5</v>
      </c>
      <c r="X26" s="47">
        <v>108.8</v>
      </c>
      <c r="Y26" s="46">
        <v>110.8</v>
      </c>
      <c r="Z26" s="45">
        <v>112</v>
      </c>
      <c r="AA26" s="45"/>
      <c r="AB26" s="45"/>
      <c r="AC26" s="47"/>
    </row>
    <row r="27" spans="1:29" ht="12.75">
      <c r="A27" s="17" t="s">
        <v>20</v>
      </c>
      <c r="B27" s="2" t="s">
        <v>55</v>
      </c>
      <c r="C27" s="38">
        <f>D27/$D$44</f>
        <v>0.5890892968986411</v>
      </c>
      <c r="D27" s="36">
        <v>3850614</v>
      </c>
      <c r="E27" s="45">
        <v>99.1</v>
      </c>
      <c r="F27" s="45">
        <v>100.2</v>
      </c>
      <c r="G27" s="45">
        <v>100.4</v>
      </c>
      <c r="H27" s="45">
        <v>100.3</v>
      </c>
      <c r="I27" s="45">
        <v>100</v>
      </c>
      <c r="J27" s="46">
        <v>102.3</v>
      </c>
      <c r="K27" s="45">
        <v>103.2</v>
      </c>
      <c r="L27" s="45">
        <v>103.9</v>
      </c>
      <c r="M27" s="45">
        <v>104.2</v>
      </c>
      <c r="N27" s="47">
        <v>103.4</v>
      </c>
      <c r="O27" s="46">
        <v>105.3</v>
      </c>
      <c r="P27" s="45">
        <v>107.3</v>
      </c>
      <c r="Q27" s="45">
        <v>107.3</v>
      </c>
      <c r="R27" s="45">
        <v>107.5</v>
      </c>
      <c r="S27" s="47">
        <v>106.8</v>
      </c>
      <c r="T27" s="46">
        <v>108.6</v>
      </c>
      <c r="U27" s="45">
        <v>111</v>
      </c>
      <c r="V27" s="45">
        <v>111.1</v>
      </c>
      <c r="W27" s="45">
        <v>111.7</v>
      </c>
      <c r="X27" s="47">
        <v>110.6</v>
      </c>
      <c r="Y27" s="46">
        <v>113.4</v>
      </c>
      <c r="Z27" s="45">
        <v>114.9</v>
      </c>
      <c r="AA27" s="45"/>
      <c r="AB27" s="45"/>
      <c r="AC27" s="47"/>
    </row>
    <row r="28" spans="1:29" ht="12.75">
      <c r="A28" s="17" t="s">
        <v>56</v>
      </c>
      <c r="B28" s="9" t="s">
        <v>57</v>
      </c>
      <c r="C28" s="38">
        <f>D28/$D$44</f>
        <v>0.46039763459461974</v>
      </c>
      <c r="D28" s="36">
        <v>3009414</v>
      </c>
      <c r="E28" s="45">
        <v>99.1</v>
      </c>
      <c r="F28" s="45">
        <v>100.2</v>
      </c>
      <c r="G28" s="45">
        <v>100.4</v>
      </c>
      <c r="H28" s="45">
        <v>100.3</v>
      </c>
      <c r="I28" s="45">
        <v>100</v>
      </c>
      <c r="J28" s="46">
        <v>102.2</v>
      </c>
      <c r="K28" s="45">
        <v>103.1</v>
      </c>
      <c r="L28" s="45">
        <v>103.8</v>
      </c>
      <c r="M28" s="45">
        <v>104.1</v>
      </c>
      <c r="N28" s="47">
        <v>103.3</v>
      </c>
      <c r="O28" s="46">
        <v>105.2</v>
      </c>
      <c r="P28" s="45">
        <v>107.2</v>
      </c>
      <c r="Q28" s="45">
        <v>107.8</v>
      </c>
      <c r="R28" s="45">
        <v>107.9</v>
      </c>
      <c r="S28" s="47">
        <v>107</v>
      </c>
      <c r="T28" s="46">
        <v>109.1</v>
      </c>
      <c r="U28" s="45">
        <v>111.5</v>
      </c>
      <c r="V28" s="45">
        <v>111.6</v>
      </c>
      <c r="W28" s="45">
        <v>112.2</v>
      </c>
      <c r="X28" s="47">
        <v>111.1</v>
      </c>
      <c r="Y28" s="46">
        <v>113.6</v>
      </c>
      <c r="Z28" s="45">
        <v>115.1</v>
      </c>
      <c r="AA28" s="45"/>
      <c r="AB28" s="45"/>
      <c r="AC28" s="47"/>
    </row>
    <row r="29" spans="1:29" ht="12.75">
      <c r="A29" s="17" t="s">
        <v>21</v>
      </c>
      <c r="B29" s="8" t="s">
        <v>70</v>
      </c>
      <c r="C29" s="38">
        <f>D29/$D$44</f>
        <v>0.12869166230402135</v>
      </c>
      <c r="D29" s="36">
        <v>841200</v>
      </c>
      <c r="E29" s="45">
        <v>99.1</v>
      </c>
      <c r="F29" s="45">
        <v>100.2</v>
      </c>
      <c r="G29" s="45">
        <v>100.4</v>
      </c>
      <c r="H29" s="45">
        <v>100.3</v>
      </c>
      <c r="I29" s="45">
        <v>100</v>
      </c>
      <c r="J29" s="46">
        <v>102.7</v>
      </c>
      <c r="K29" s="45">
        <v>103.6</v>
      </c>
      <c r="L29" s="45">
        <v>104.3</v>
      </c>
      <c r="M29" s="45">
        <v>104.6</v>
      </c>
      <c r="N29" s="47">
        <v>103.8</v>
      </c>
      <c r="O29" s="46">
        <v>105.7</v>
      </c>
      <c r="P29" s="45">
        <v>107.7</v>
      </c>
      <c r="Q29" s="45">
        <v>105.7</v>
      </c>
      <c r="R29" s="45">
        <v>105.8</v>
      </c>
      <c r="S29" s="47">
        <v>106.2</v>
      </c>
      <c r="T29" s="46">
        <v>106.8</v>
      </c>
      <c r="U29" s="45">
        <v>109</v>
      </c>
      <c r="V29" s="45">
        <v>109.2</v>
      </c>
      <c r="W29" s="45">
        <v>109.7</v>
      </c>
      <c r="X29" s="47">
        <v>108.7</v>
      </c>
      <c r="Y29" s="46">
        <v>112.9</v>
      </c>
      <c r="Z29" s="45">
        <v>114.3</v>
      </c>
      <c r="AA29" s="45"/>
      <c r="AB29" s="45"/>
      <c r="AC29" s="47"/>
    </row>
    <row r="30" spans="1:29" ht="12.75">
      <c r="A30" s="17" t="s">
        <v>69</v>
      </c>
      <c r="B30" s="8" t="s">
        <v>28</v>
      </c>
      <c r="C30" s="38"/>
      <c r="D30" s="36"/>
      <c r="E30" s="45"/>
      <c r="F30" s="45"/>
      <c r="G30" s="45"/>
      <c r="H30" s="45"/>
      <c r="I30" s="45"/>
      <c r="J30" s="46"/>
      <c r="K30" s="45"/>
      <c r="L30" s="45"/>
      <c r="M30" s="45"/>
      <c r="N30" s="47"/>
      <c r="O30" s="46"/>
      <c r="P30" s="45"/>
      <c r="Q30" s="45"/>
      <c r="R30" s="45"/>
      <c r="S30" s="47"/>
      <c r="T30" s="46"/>
      <c r="U30" s="45"/>
      <c r="V30" s="45"/>
      <c r="W30" s="45"/>
      <c r="X30" s="47"/>
      <c r="Y30" s="46"/>
      <c r="Z30" s="45"/>
      <c r="AA30" s="45"/>
      <c r="AB30" s="45"/>
      <c r="AC30" s="47"/>
    </row>
    <row r="31" spans="1:29" ht="12.75">
      <c r="A31" s="17" t="s">
        <v>22</v>
      </c>
      <c r="B31" s="4" t="s">
        <v>29</v>
      </c>
      <c r="C31" s="38">
        <f>D31/$D$44</f>
        <v>0.3125669886609978</v>
      </c>
      <c r="D31" s="36">
        <v>2043111</v>
      </c>
      <c r="E31" s="45">
        <v>98.8</v>
      </c>
      <c r="F31" s="45">
        <v>99.7</v>
      </c>
      <c r="G31" s="45">
        <v>100.3</v>
      </c>
      <c r="H31" s="45">
        <v>101.1</v>
      </c>
      <c r="I31" s="45">
        <v>100</v>
      </c>
      <c r="J31" s="46">
        <v>101.6</v>
      </c>
      <c r="K31" s="45">
        <v>102.9</v>
      </c>
      <c r="L31" s="45">
        <v>103.3</v>
      </c>
      <c r="M31" s="45">
        <v>103.1</v>
      </c>
      <c r="N31" s="47">
        <v>102.7</v>
      </c>
      <c r="O31" s="46">
        <v>103.6</v>
      </c>
      <c r="P31" s="45">
        <v>104.7</v>
      </c>
      <c r="Q31" s="45">
        <v>104.8</v>
      </c>
      <c r="R31" s="45">
        <v>105.2</v>
      </c>
      <c r="S31" s="47">
        <v>104.6</v>
      </c>
      <c r="T31" s="46">
        <v>106.7</v>
      </c>
      <c r="U31" s="45">
        <v>107.4</v>
      </c>
      <c r="V31" s="45">
        <v>107.1</v>
      </c>
      <c r="W31" s="45">
        <v>107.5</v>
      </c>
      <c r="X31" s="47">
        <v>107.2</v>
      </c>
      <c r="Y31" s="46">
        <v>108.2</v>
      </c>
      <c r="Z31" s="45">
        <v>109</v>
      </c>
      <c r="AA31" s="45"/>
      <c r="AB31" s="45"/>
      <c r="AC31" s="47"/>
    </row>
    <row r="32" spans="1:29" ht="12.75">
      <c r="A32" s="17" t="s">
        <v>58</v>
      </c>
      <c r="B32" s="8" t="s">
        <v>59</v>
      </c>
      <c r="C32" s="38">
        <f>D32/$D$44</f>
        <v>0.14152441791194564</v>
      </c>
      <c r="D32" s="36">
        <v>925082</v>
      </c>
      <c r="E32" s="45">
        <v>98.7</v>
      </c>
      <c r="F32" s="45">
        <v>99.3</v>
      </c>
      <c r="G32" s="45">
        <v>100.3</v>
      </c>
      <c r="H32" s="45">
        <v>101.6</v>
      </c>
      <c r="I32" s="45">
        <v>100</v>
      </c>
      <c r="J32" s="46">
        <v>101.4</v>
      </c>
      <c r="K32" s="45">
        <v>103.1</v>
      </c>
      <c r="L32" s="45">
        <v>103.6</v>
      </c>
      <c r="M32" s="45">
        <v>103.4</v>
      </c>
      <c r="N32" s="47">
        <v>102.9</v>
      </c>
      <c r="O32" s="46">
        <v>103.6</v>
      </c>
      <c r="P32" s="45">
        <v>104.3</v>
      </c>
      <c r="Q32" s="45">
        <v>104.2</v>
      </c>
      <c r="R32" s="45">
        <v>105</v>
      </c>
      <c r="S32" s="47">
        <v>104.3</v>
      </c>
      <c r="T32" s="46">
        <v>107</v>
      </c>
      <c r="U32" s="45">
        <v>106.9</v>
      </c>
      <c r="V32" s="45">
        <v>106.2</v>
      </c>
      <c r="W32" s="45">
        <v>106.6</v>
      </c>
      <c r="X32" s="47">
        <v>106.7</v>
      </c>
      <c r="Y32" s="46">
        <v>107</v>
      </c>
      <c r="Z32" s="45">
        <v>107.6</v>
      </c>
      <c r="AA32" s="45"/>
      <c r="AB32" s="45"/>
      <c r="AC32" s="47"/>
    </row>
    <row r="33" spans="1:29" ht="12.75">
      <c r="A33" s="17" t="s">
        <v>60</v>
      </c>
      <c r="B33" s="8" t="s">
        <v>61</v>
      </c>
      <c r="C33" s="38">
        <f>D33/$D$44</f>
        <v>0.1710425707490522</v>
      </c>
      <c r="D33" s="36">
        <v>1118029</v>
      </c>
      <c r="E33" s="45">
        <v>98.9</v>
      </c>
      <c r="F33" s="45">
        <v>100</v>
      </c>
      <c r="G33" s="45">
        <v>100.4</v>
      </c>
      <c r="H33" s="45">
        <v>100.7</v>
      </c>
      <c r="I33" s="45">
        <v>100</v>
      </c>
      <c r="J33" s="46">
        <v>101.8</v>
      </c>
      <c r="K33" s="45">
        <v>102.7</v>
      </c>
      <c r="L33" s="45">
        <v>103</v>
      </c>
      <c r="M33" s="45">
        <v>102.8</v>
      </c>
      <c r="N33" s="47">
        <v>102.6</v>
      </c>
      <c r="O33" s="46">
        <v>103.6</v>
      </c>
      <c r="P33" s="45">
        <v>105</v>
      </c>
      <c r="Q33" s="45">
        <v>105.3</v>
      </c>
      <c r="R33" s="45">
        <v>105.4</v>
      </c>
      <c r="S33" s="47">
        <v>104.8</v>
      </c>
      <c r="T33" s="46">
        <v>106.5</v>
      </c>
      <c r="U33" s="45">
        <v>107.8</v>
      </c>
      <c r="V33" s="45">
        <v>107.8</v>
      </c>
      <c r="W33" s="45">
        <v>108.2</v>
      </c>
      <c r="X33" s="47">
        <v>107.6</v>
      </c>
      <c r="Y33" s="46">
        <v>109.1</v>
      </c>
      <c r="Z33" s="45">
        <v>110.1</v>
      </c>
      <c r="AA33" s="45"/>
      <c r="AB33" s="45"/>
      <c r="AC33" s="47"/>
    </row>
    <row r="34" spans="1:29" ht="12.75">
      <c r="A34" s="17" t="s">
        <v>23</v>
      </c>
      <c r="B34" s="4" t="s">
        <v>30</v>
      </c>
      <c r="C34" s="38">
        <f>D34/$D$44</f>
        <v>0.03849061753333637</v>
      </c>
      <c r="D34" s="36">
        <v>251596</v>
      </c>
      <c r="E34" s="45">
        <v>98.7</v>
      </c>
      <c r="F34" s="45">
        <v>99.9</v>
      </c>
      <c r="G34" s="45">
        <v>100.4</v>
      </c>
      <c r="H34" s="45">
        <v>101.1</v>
      </c>
      <c r="I34" s="45">
        <v>100</v>
      </c>
      <c r="J34" s="46">
        <v>101.5</v>
      </c>
      <c r="K34" s="45">
        <v>103</v>
      </c>
      <c r="L34" s="45">
        <v>102.9</v>
      </c>
      <c r="M34" s="45">
        <v>102.9</v>
      </c>
      <c r="N34" s="47">
        <v>102.6</v>
      </c>
      <c r="O34" s="46">
        <v>103.5</v>
      </c>
      <c r="P34" s="45">
        <v>104.4</v>
      </c>
      <c r="Q34" s="45">
        <v>104.3</v>
      </c>
      <c r="R34" s="45">
        <v>104.6</v>
      </c>
      <c r="S34" s="47">
        <v>104.2</v>
      </c>
      <c r="T34" s="46">
        <v>105.1</v>
      </c>
      <c r="U34" s="45">
        <v>105.3</v>
      </c>
      <c r="V34" s="45">
        <v>104.9</v>
      </c>
      <c r="W34" s="45">
        <v>105.1</v>
      </c>
      <c r="X34" s="47">
        <v>105.1</v>
      </c>
      <c r="Y34" s="46">
        <v>105.1</v>
      </c>
      <c r="Z34" s="45">
        <v>105.1</v>
      </c>
      <c r="AA34" s="45"/>
      <c r="AB34" s="45"/>
      <c r="AC34" s="47"/>
    </row>
    <row r="35" spans="1:29" ht="12.75">
      <c r="A35" s="17" t="s">
        <v>62</v>
      </c>
      <c r="B35" s="8" t="s">
        <v>63</v>
      </c>
      <c r="C35" s="38"/>
      <c r="D35" s="36"/>
      <c r="E35" s="45"/>
      <c r="F35" s="45"/>
      <c r="G35" s="45"/>
      <c r="H35" s="45"/>
      <c r="I35" s="45"/>
      <c r="J35" s="46"/>
      <c r="K35" s="45"/>
      <c r="L35" s="45"/>
      <c r="M35" s="45"/>
      <c r="N35" s="47"/>
      <c r="O35" s="46"/>
      <c r="P35" s="45"/>
      <c r="Q35" s="45"/>
      <c r="R35" s="45"/>
      <c r="S35" s="47"/>
      <c r="T35" s="46"/>
      <c r="U35" s="45"/>
      <c r="V35" s="45"/>
      <c r="W35" s="45"/>
      <c r="X35" s="47"/>
      <c r="Y35" s="46"/>
      <c r="Z35" s="45"/>
      <c r="AA35" s="45"/>
      <c r="AB35" s="45"/>
      <c r="AC35" s="47"/>
    </row>
    <row r="36" spans="1:29" ht="12.75">
      <c r="A36" s="17" t="s">
        <v>64</v>
      </c>
      <c r="B36" s="8" t="s">
        <v>30</v>
      </c>
      <c r="C36" s="38">
        <f>D36/$D$44</f>
        <v>0.03849061753333637</v>
      </c>
      <c r="D36" s="36">
        <v>251596</v>
      </c>
      <c r="E36" s="45">
        <v>98.7</v>
      </c>
      <c r="F36" s="45">
        <v>99.9</v>
      </c>
      <c r="G36" s="45">
        <v>100.3</v>
      </c>
      <c r="H36" s="45">
        <v>101.1</v>
      </c>
      <c r="I36" s="45">
        <v>100</v>
      </c>
      <c r="J36" s="46">
        <v>101.5</v>
      </c>
      <c r="K36" s="45">
        <v>103</v>
      </c>
      <c r="L36" s="45">
        <v>102.9</v>
      </c>
      <c r="M36" s="45">
        <v>102.9</v>
      </c>
      <c r="N36" s="47">
        <v>102.6</v>
      </c>
      <c r="O36" s="46">
        <v>103.5</v>
      </c>
      <c r="P36" s="45">
        <v>104.4</v>
      </c>
      <c r="Q36" s="45">
        <v>104.3</v>
      </c>
      <c r="R36" s="45">
        <v>104.6</v>
      </c>
      <c r="S36" s="47">
        <v>104.2</v>
      </c>
      <c r="T36" s="46">
        <v>105.1</v>
      </c>
      <c r="U36" s="45">
        <v>105.3</v>
      </c>
      <c r="V36" s="45">
        <v>104.9</v>
      </c>
      <c r="W36" s="45">
        <v>105.1</v>
      </c>
      <c r="X36" s="47">
        <v>105.1</v>
      </c>
      <c r="Y36" s="46">
        <v>105.1</v>
      </c>
      <c r="Z36" s="45">
        <v>105.1</v>
      </c>
      <c r="AA36" s="45"/>
      <c r="AB36" s="45"/>
      <c r="AC36" s="47"/>
    </row>
    <row r="37" spans="1:29" ht="12.75">
      <c r="A37" s="17" t="s">
        <v>24</v>
      </c>
      <c r="B37" s="4" t="s">
        <v>31</v>
      </c>
      <c r="C37" s="38">
        <f>D37/$D$44</f>
        <v>0.037633744018637345</v>
      </c>
      <c r="D37" s="36">
        <v>245995</v>
      </c>
      <c r="E37" s="45">
        <v>99.5</v>
      </c>
      <c r="F37" s="45">
        <v>100.3</v>
      </c>
      <c r="G37" s="45">
        <v>100.1</v>
      </c>
      <c r="H37" s="45">
        <v>100.1</v>
      </c>
      <c r="I37" s="45">
        <v>100</v>
      </c>
      <c r="J37" s="46">
        <v>99.7</v>
      </c>
      <c r="K37" s="45">
        <v>99.9</v>
      </c>
      <c r="L37" s="45">
        <v>99.6</v>
      </c>
      <c r="M37" s="45">
        <v>98.7</v>
      </c>
      <c r="N37" s="47">
        <v>99.5</v>
      </c>
      <c r="O37" s="46">
        <v>98.4</v>
      </c>
      <c r="P37" s="45">
        <v>98.6</v>
      </c>
      <c r="Q37" s="45">
        <v>98.1</v>
      </c>
      <c r="R37" s="45">
        <v>97.7</v>
      </c>
      <c r="S37" s="47">
        <v>98.2</v>
      </c>
      <c r="T37" s="46">
        <v>98.1</v>
      </c>
      <c r="U37" s="45">
        <v>97.3</v>
      </c>
      <c r="V37" s="45">
        <v>97.4</v>
      </c>
      <c r="W37" s="45">
        <v>97.2</v>
      </c>
      <c r="X37" s="47">
        <v>97.5</v>
      </c>
      <c r="Y37" s="46">
        <v>97.1</v>
      </c>
      <c r="Z37" s="45">
        <v>97.5</v>
      </c>
      <c r="AA37" s="45"/>
      <c r="AB37" s="45"/>
      <c r="AC37" s="47"/>
    </row>
    <row r="38" spans="1:29" ht="12.75">
      <c r="A38" s="17" t="s">
        <v>65</v>
      </c>
      <c r="B38" s="8" t="s">
        <v>66</v>
      </c>
      <c r="C38" s="38">
        <f>D38/$D$44</f>
        <v>0.037633744018637345</v>
      </c>
      <c r="D38" s="36">
        <v>245995</v>
      </c>
      <c r="E38" s="45">
        <v>99.5</v>
      </c>
      <c r="F38" s="45">
        <v>100.3</v>
      </c>
      <c r="G38" s="45">
        <v>100.1</v>
      </c>
      <c r="H38" s="45">
        <v>100.1</v>
      </c>
      <c r="I38" s="45">
        <v>100</v>
      </c>
      <c r="J38" s="46">
        <v>99.7</v>
      </c>
      <c r="K38" s="45">
        <v>99.9</v>
      </c>
      <c r="L38" s="45">
        <v>99.6</v>
      </c>
      <c r="M38" s="45">
        <v>98.7</v>
      </c>
      <c r="N38" s="47">
        <v>99.5</v>
      </c>
      <c r="O38" s="46">
        <v>98.4</v>
      </c>
      <c r="P38" s="45">
        <v>98.6</v>
      </c>
      <c r="Q38" s="45">
        <v>98.1</v>
      </c>
      <c r="R38" s="45">
        <v>97.7</v>
      </c>
      <c r="S38" s="47">
        <v>98.2</v>
      </c>
      <c r="T38" s="46">
        <v>98.1</v>
      </c>
      <c r="U38" s="45">
        <v>97.3</v>
      </c>
      <c r="V38" s="45">
        <v>97.4</v>
      </c>
      <c r="W38" s="45">
        <v>97.2</v>
      </c>
      <c r="X38" s="47">
        <v>97.5</v>
      </c>
      <c r="Y38" s="46">
        <v>97.1</v>
      </c>
      <c r="Z38" s="45">
        <v>97.5</v>
      </c>
      <c r="AA38" s="45"/>
      <c r="AB38" s="45"/>
      <c r="AC38" s="47"/>
    </row>
    <row r="39" spans="1:29" ht="15">
      <c r="A39" s="17" t="s">
        <v>25</v>
      </c>
      <c r="B39" s="5" t="s">
        <v>32</v>
      </c>
      <c r="C39" s="38">
        <f>D39/$D$44</f>
        <v>0.0025934154295979197</v>
      </c>
      <c r="D39" s="34">
        <v>16952</v>
      </c>
      <c r="E39" s="45">
        <v>98.1</v>
      </c>
      <c r="F39" s="45">
        <v>98.4</v>
      </c>
      <c r="G39" s="45">
        <v>100.1</v>
      </c>
      <c r="H39" s="45">
        <v>103.5</v>
      </c>
      <c r="I39" s="45">
        <v>100</v>
      </c>
      <c r="J39" s="46">
        <v>101.2</v>
      </c>
      <c r="K39" s="45">
        <v>109.2</v>
      </c>
      <c r="L39" s="45">
        <v>106.9</v>
      </c>
      <c r="M39" s="45">
        <v>110.2</v>
      </c>
      <c r="N39" s="47">
        <v>106.9</v>
      </c>
      <c r="O39" s="46">
        <v>112.6</v>
      </c>
      <c r="P39" s="45">
        <v>118.1</v>
      </c>
      <c r="Q39" s="45">
        <v>113.6</v>
      </c>
      <c r="R39" s="45">
        <v>116.6</v>
      </c>
      <c r="S39" s="47">
        <v>115.2</v>
      </c>
      <c r="T39" s="46">
        <v>119.2</v>
      </c>
      <c r="U39" s="45">
        <v>122.6</v>
      </c>
      <c r="V39" s="45">
        <v>125.2</v>
      </c>
      <c r="W39" s="45">
        <v>126.8</v>
      </c>
      <c r="X39" s="47">
        <v>123.4</v>
      </c>
      <c r="Y39" s="46">
        <v>129.6</v>
      </c>
      <c r="Z39" s="45">
        <v>129.6</v>
      </c>
      <c r="AA39" s="45"/>
      <c r="AB39" s="45"/>
      <c r="AC39" s="47"/>
    </row>
    <row r="40" spans="1:29" ht="15">
      <c r="A40" s="17" t="s">
        <v>26</v>
      </c>
      <c r="B40" s="3" t="s">
        <v>33</v>
      </c>
      <c r="C40" s="38">
        <f>D40/$D$44</f>
        <v>0.006930410121296329</v>
      </c>
      <c r="D40" s="36">
        <v>45301</v>
      </c>
      <c r="E40" s="45">
        <v>89.6</v>
      </c>
      <c r="F40" s="45">
        <v>96.2</v>
      </c>
      <c r="G40" s="45">
        <v>104.2</v>
      </c>
      <c r="H40" s="45">
        <v>110.1</v>
      </c>
      <c r="I40" s="45">
        <v>100</v>
      </c>
      <c r="J40" s="46">
        <v>109.5</v>
      </c>
      <c r="K40" s="45">
        <v>106.3</v>
      </c>
      <c r="L40" s="45">
        <v>102.3</v>
      </c>
      <c r="M40" s="45">
        <v>93</v>
      </c>
      <c r="N40" s="47">
        <v>102.8</v>
      </c>
      <c r="O40" s="46">
        <v>86.6</v>
      </c>
      <c r="P40" s="45">
        <v>86.8</v>
      </c>
      <c r="Q40" s="45">
        <v>87.3</v>
      </c>
      <c r="R40" s="45">
        <v>84.3</v>
      </c>
      <c r="S40" s="47">
        <v>86.2</v>
      </c>
      <c r="T40" s="46">
        <v>83.6</v>
      </c>
      <c r="U40" s="45">
        <v>79.6</v>
      </c>
      <c r="V40" s="45">
        <v>75.7</v>
      </c>
      <c r="W40" s="45">
        <v>71.3</v>
      </c>
      <c r="X40" s="47">
        <v>77.5</v>
      </c>
      <c r="Y40" s="46">
        <v>71.4</v>
      </c>
      <c r="Z40" s="45">
        <v>69.3</v>
      </c>
      <c r="AA40" s="45"/>
      <c r="AB40" s="45"/>
      <c r="AC40" s="47"/>
    </row>
    <row r="41" spans="1:29" ht="15">
      <c r="A41" s="17"/>
      <c r="B41" s="3"/>
      <c r="C41" s="38"/>
      <c r="D41" s="36"/>
      <c r="E41" s="45"/>
      <c r="F41" s="45"/>
      <c r="G41" s="45"/>
      <c r="H41" s="45"/>
      <c r="I41" s="45"/>
      <c r="J41" s="46"/>
      <c r="K41" s="45"/>
      <c r="L41" s="45"/>
      <c r="M41" s="45"/>
      <c r="N41" s="47"/>
      <c r="O41" s="46"/>
      <c r="P41" s="45"/>
      <c r="Q41" s="45"/>
      <c r="R41" s="45"/>
      <c r="S41" s="47"/>
      <c r="T41" s="46"/>
      <c r="U41" s="45"/>
      <c r="V41" s="45"/>
      <c r="W41" s="45"/>
      <c r="X41" s="47"/>
      <c r="Y41" s="46"/>
      <c r="Z41" s="45"/>
      <c r="AA41" s="45"/>
      <c r="AB41" s="45"/>
      <c r="AC41" s="47"/>
    </row>
    <row r="42" spans="1:29" ht="12.75">
      <c r="A42" s="17" t="s">
        <v>54</v>
      </c>
      <c r="B42" s="2" t="s">
        <v>71</v>
      </c>
      <c r="C42" s="38">
        <f>D42/$D$44</f>
        <v>0.9873044726625069</v>
      </c>
      <c r="D42" s="36">
        <v>6453569</v>
      </c>
      <c r="E42" s="45">
        <v>99</v>
      </c>
      <c r="F42" s="45">
        <v>100</v>
      </c>
      <c r="G42" s="45">
        <v>100.4</v>
      </c>
      <c r="H42" s="45">
        <v>100.7</v>
      </c>
      <c r="I42" s="45">
        <v>100</v>
      </c>
      <c r="J42" s="46">
        <v>102</v>
      </c>
      <c r="K42" s="45">
        <v>103</v>
      </c>
      <c r="L42" s="45">
        <v>103.5</v>
      </c>
      <c r="M42" s="45">
        <v>103.5</v>
      </c>
      <c r="N42" s="47">
        <v>103</v>
      </c>
      <c r="O42" s="46">
        <v>104.3</v>
      </c>
      <c r="P42" s="45">
        <v>105.9</v>
      </c>
      <c r="Q42" s="45">
        <v>105.9</v>
      </c>
      <c r="R42" s="45">
        <v>106.1</v>
      </c>
      <c r="S42" s="47">
        <v>105.6</v>
      </c>
      <c r="T42" s="46">
        <v>107.3</v>
      </c>
      <c r="U42" s="45">
        <v>108.9</v>
      </c>
      <c r="V42" s="45">
        <v>108.8</v>
      </c>
      <c r="W42" s="45">
        <v>109.3</v>
      </c>
      <c r="X42" s="47">
        <v>108.6</v>
      </c>
      <c r="Y42" s="46">
        <v>110.6</v>
      </c>
      <c r="Z42" s="45">
        <v>111.7</v>
      </c>
      <c r="AA42" s="45"/>
      <c r="AB42" s="45"/>
      <c r="AC42" s="47"/>
    </row>
    <row r="43" spans="1:29" ht="12.75">
      <c r="A43" s="17" t="s">
        <v>16</v>
      </c>
      <c r="B43" s="2" t="s">
        <v>67</v>
      </c>
      <c r="C43" s="38">
        <f>D43/$D$44</f>
        <v>0.01269552733749312</v>
      </c>
      <c r="D43" s="34">
        <v>82985</v>
      </c>
      <c r="E43" s="45">
        <v>98.7</v>
      </c>
      <c r="F43" s="45">
        <v>99.8</v>
      </c>
      <c r="G43" s="45">
        <v>100.4</v>
      </c>
      <c r="H43" s="45">
        <v>101.2</v>
      </c>
      <c r="I43" s="45">
        <v>100</v>
      </c>
      <c r="J43" s="46">
        <v>102.1</v>
      </c>
      <c r="K43" s="45">
        <v>103.2</v>
      </c>
      <c r="L43" s="45">
        <v>103.4</v>
      </c>
      <c r="M43" s="45">
        <v>103.1</v>
      </c>
      <c r="N43" s="47">
        <v>103</v>
      </c>
      <c r="O43" s="46">
        <v>103.7</v>
      </c>
      <c r="P43" s="45">
        <v>105.1</v>
      </c>
      <c r="Q43" s="45">
        <v>105.1</v>
      </c>
      <c r="R43" s="45">
        <v>105.3</v>
      </c>
      <c r="S43" s="47">
        <v>104.8</v>
      </c>
      <c r="T43" s="46">
        <v>106.6</v>
      </c>
      <c r="U43" s="45">
        <v>107.5</v>
      </c>
      <c r="V43" s="45">
        <v>107.4</v>
      </c>
      <c r="W43" s="45">
        <v>107.5</v>
      </c>
      <c r="X43" s="47">
        <v>107.2</v>
      </c>
      <c r="Y43" s="46">
        <v>108.3</v>
      </c>
      <c r="Z43" s="45">
        <v>109.2</v>
      </c>
      <c r="AA43" s="45"/>
      <c r="AB43" s="45"/>
      <c r="AC43" s="47"/>
    </row>
    <row r="44" spans="1:29" ht="12.75">
      <c r="A44" s="21" t="s">
        <v>19</v>
      </c>
      <c r="B44" s="22" t="s">
        <v>68</v>
      </c>
      <c r="C44" s="39">
        <f>D44/$D$44</f>
        <v>1</v>
      </c>
      <c r="D44" s="35">
        <v>6536554</v>
      </c>
      <c r="E44" s="48">
        <v>99</v>
      </c>
      <c r="F44" s="48">
        <v>100</v>
      </c>
      <c r="G44" s="48">
        <v>100.4</v>
      </c>
      <c r="H44" s="48">
        <v>100.7</v>
      </c>
      <c r="I44" s="48">
        <v>100</v>
      </c>
      <c r="J44" s="49">
        <v>102</v>
      </c>
      <c r="K44" s="48">
        <v>103</v>
      </c>
      <c r="L44" s="48">
        <v>103.5</v>
      </c>
      <c r="M44" s="48">
        <v>103.5</v>
      </c>
      <c r="N44" s="50">
        <v>103</v>
      </c>
      <c r="O44" s="49">
        <v>104.3</v>
      </c>
      <c r="P44" s="48">
        <v>105.9</v>
      </c>
      <c r="Q44" s="48">
        <v>105.9</v>
      </c>
      <c r="R44" s="48">
        <v>106.1</v>
      </c>
      <c r="S44" s="50">
        <v>105.6</v>
      </c>
      <c r="T44" s="49">
        <v>107.3</v>
      </c>
      <c r="U44" s="48">
        <v>108.9</v>
      </c>
      <c r="V44" s="48">
        <v>108.8</v>
      </c>
      <c r="W44" s="48">
        <v>109.3</v>
      </c>
      <c r="X44" s="50">
        <v>108.6</v>
      </c>
      <c r="Y44" s="49">
        <v>110.5</v>
      </c>
      <c r="Z44" s="48">
        <v>111.7</v>
      </c>
      <c r="AA44" s="48"/>
      <c r="AB44" s="48"/>
      <c r="AC44" s="50"/>
    </row>
  </sheetData>
  <printOptions/>
  <pageMargins left="0.84" right="0.5" top="0.7874015748031497" bottom="0.3937007874015748" header="0.5118110236220472" footer="0.5118110236220472"/>
  <pageSetup horizontalDpi="600" verticalDpi="600" orientation="landscape" paperSize="9" scale="90" r:id="rId2"/>
  <colBreaks count="2" manualBreakCount="2">
    <brk id="14" max="65535" man="1"/>
    <brk id="2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pane xSplit="2" ySplit="9" topLeftCell="O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6.8515625" style="7" customWidth="1"/>
    <col min="2" max="2" width="31.28125" style="9" customWidth="1"/>
    <col min="3" max="4" width="8.28125" style="9" customWidth="1"/>
    <col min="5" max="24" width="7.7109375" style="9" customWidth="1"/>
    <col min="25" max="16384" width="11.421875" style="9" customWidth="1"/>
  </cols>
  <sheetData>
    <row r="1" ht="12.75"/>
    <row r="2" spans="5:15" ht="12.75">
      <c r="E2" s="4" t="s">
        <v>9</v>
      </c>
      <c r="O2" s="4" t="s">
        <v>9</v>
      </c>
    </row>
    <row r="3" spans="5:15" ht="12.75">
      <c r="E3" s="4"/>
      <c r="O3" s="4"/>
    </row>
    <row r="4" spans="5:15" ht="12.75">
      <c r="E4" s="4" t="s">
        <v>44</v>
      </c>
      <c r="O4" s="4" t="s">
        <v>44</v>
      </c>
    </row>
    <row r="6" ht="12.75">
      <c r="B6" s="9" t="s">
        <v>82</v>
      </c>
    </row>
    <row r="7" spans="1:24" ht="12.75">
      <c r="A7" s="13"/>
      <c r="B7" s="14" t="s">
        <v>12</v>
      </c>
      <c r="C7" s="24" t="s">
        <v>72</v>
      </c>
      <c r="D7" s="24"/>
      <c r="E7" s="26"/>
      <c r="F7" s="15"/>
      <c r="G7" s="15"/>
      <c r="H7" s="15"/>
      <c r="I7" s="15"/>
      <c r="J7" s="26"/>
      <c r="K7" s="15"/>
      <c r="L7" s="15"/>
      <c r="M7" s="15"/>
      <c r="N7" s="16"/>
      <c r="O7" s="15"/>
      <c r="P7" s="15"/>
      <c r="Q7" s="15"/>
      <c r="R7" s="15"/>
      <c r="S7" s="15"/>
      <c r="T7" s="26"/>
      <c r="U7" s="15"/>
      <c r="V7" s="15"/>
      <c r="W7" s="15"/>
      <c r="X7" s="16"/>
    </row>
    <row r="8" spans="1:24" ht="12.75">
      <c r="A8" s="17"/>
      <c r="C8" s="1" t="s">
        <v>7</v>
      </c>
      <c r="D8" s="54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7"/>
      <c r="O8" s="12">
        <v>2003</v>
      </c>
      <c r="P8" s="12"/>
      <c r="Q8" s="12"/>
      <c r="R8" s="12"/>
      <c r="S8" s="12"/>
      <c r="T8" s="19" t="s">
        <v>81</v>
      </c>
      <c r="U8" s="12"/>
      <c r="V8" s="12"/>
      <c r="X8" s="18"/>
    </row>
    <row r="9" spans="1:24" ht="12.75">
      <c r="A9" s="21"/>
      <c r="B9" s="11"/>
      <c r="C9" s="25" t="s">
        <v>5</v>
      </c>
      <c r="D9" s="25" t="s">
        <v>75</v>
      </c>
      <c r="E9" s="59" t="s">
        <v>34</v>
      </c>
      <c r="F9" s="55" t="s">
        <v>35</v>
      </c>
      <c r="G9" s="55" t="s">
        <v>36</v>
      </c>
      <c r="H9" s="55" t="s">
        <v>37</v>
      </c>
      <c r="I9" s="55" t="s">
        <v>42</v>
      </c>
      <c r="J9" s="59" t="s">
        <v>34</v>
      </c>
      <c r="K9" s="55" t="s">
        <v>35</v>
      </c>
      <c r="L9" s="55" t="s">
        <v>36</v>
      </c>
      <c r="M9" s="55" t="s">
        <v>37</v>
      </c>
      <c r="N9" s="60" t="s">
        <v>42</v>
      </c>
      <c r="O9" s="55" t="s">
        <v>34</v>
      </c>
      <c r="P9" s="55" t="s">
        <v>35</v>
      </c>
      <c r="Q9" s="55" t="s">
        <v>36</v>
      </c>
      <c r="R9" s="55" t="s">
        <v>37</v>
      </c>
      <c r="S9" s="55" t="s">
        <v>42</v>
      </c>
      <c r="T9" s="59" t="s">
        <v>34</v>
      </c>
      <c r="U9" s="55" t="s">
        <v>35</v>
      </c>
      <c r="V9" s="55" t="s">
        <v>36</v>
      </c>
      <c r="W9" s="55" t="s">
        <v>37</v>
      </c>
      <c r="X9" s="60" t="s">
        <v>42</v>
      </c>
    </row>
    <row r="10" spans="1:24" ht="12.75">
      <c r="A10" s="17" t="s">
        <v>47</v>
      </c>
      <c r="B10" s="2" t="s">
        <v>0</v>
      </c>
      <c r="C10" s="37">
        <f aca="true" t="shared" si="0" ref="C10:C18">D10/$D$22</f>
        <v>0.005854919885921542</v>
      </c>
      <c r="D10" s="34">
        <v>38271</v>
      </c>
      <c r="E10" s="51">
        <f>(Kuntayhtymät!J10-Kuntayhtymät!E10)/Kuntayhtymät!E10*100</f>
        <v>3.643724696356284</v>
      </c>
      <c r="F10" s="52">
        <f>(Kuntayhtymät!K10-Kuntayhtymät!F10)/Kuntayhtymät!F10*100</f>
        <v>3.5035035035035036</v>
      </c>
      <c r="G10" s="52">
        <f>(Kuntayhtymät!L10-Kuntayhtymät!G10)/Kuntayhtymät!G10*100</f>
        <v>3.2868525896414313</v>
      </c>
      <c r="H10" s="52">
        <f>(Kuntayhtymät!M10-Kuntayhtymät!H10)/Kuntayhtymät!H10*100</f>
        <v>2.4777006937561943</v>
      </c>
      <c r="I10" s="53">
        <f>(Kuntayhtymät!N10-Kuntayhtymät!I10)/Kuntayhtymät!I10*100</f>
        <v>3.200000000000003</v>
      </c>
      <c r="J10" s="51">
        <f>(Kuntayhtymät!O10-Kuntayhtymät!J10)/Kuntayhtymät!J10*100</f>
        <v>1.953125</v>
      </c>
      <c r="K10" s="52">
        <f>(Kuntayhtymät!P10-Kuntayhtymät!K10)/Kuntayhtymät!K10*100</f>
        <v>2.7079303675048325</v>
      </c>
      <c r="L10" s="52">
        <f>(Kuntayhtymät!Q10-Kuntayhtymät!L10)/Kuntayhtymät!L10*100</f>
        <v>2.314368370298931</v>
      </c>
      <c r="M10" s="52">
        <f>(Kuntayhtymät!R10-Kuntayhtymät!M10)/Kuntayhtymät!M10*100</f>
        <v>2.9013539651837523</v>
      </c>
      <c r="N10" s="53">
        <f>(Kuntayhtymät!S10-Kuntayhtymät!N10)/Kuntayhtymät!N10*100</f>
        <v>2.5193798449612346</v>
      </c>
      <c r="O10" s="51">
        <f>(Kuntayhtymät!T10-Kuntayhtymät!O10)/Kuntayhtymät!O10*100</f>
        <v>2.8735632183908044</v>
      </c>
      <c r="P10" s="52">
        <f>(Kuntayhtymät!U10-Kuntayhtymät!P10)/Kuntayhtymät!P10*100</f>
        <v>2.4482109227871884</v>
      </c>
      <c r="Q10" s="52">
        <f>(Kuntayhtymät!V10-Kuntayhtymät!Q10)/Kuntayhtymät!Q10*100</f>
        <v>2.35626767200754</v>
      </c>
      <c r="R10" s="52">
        <f>(Kuntayhtymät!W10-Kuntayhtymät!R10)/Kuntayhtymät!R10*100</f>
        <v>2.3496240601503757</v>
      </c>
      <c r="S10" s="53">
        <f>(Kuntayhtymät!X10-Kuntayhtymät!S10)/Kuntayhtymät!S10*100</f>
        <v>2.457466918714564</v>
      </c>
      <c r="T10" s="51">
        <f>(Kuntayhtymät!Y10-Kuntayhtymät!T10)/Kuntayhtymät!T10*100</f>
        <v>2.513966480446917</v>
      </c>
      <c r="U10" s="52">
        <f>(Kuntayhtymät!Z10-Kuntayhtymät!U10)/Kuntayhtymät!U10*100</f>
        <v>2.1139705882352913</v>
      </c>
      <c r="V10" s="52"/>
      <c r="W10" s="52"/>
      <c r="X10" s="53"/>
    </row>
    <row r="11" spans="1:24" ht="12.75">
      <c r="A11" s="17" t="s">
        <v>46</v>
      </c>
      <c r="B11" s="2" t="s">
        <v>4</v>
      </c>
      <c r="C11" s="37">
        <f t="shared" si="0"/>
        <v>0.7842447258907369</v>
      </c>
      <c r="D11" s="34">
        <v>5126258</v>
      </c>
      <c r="E11" s="46">
        <f>(Kuntayhtymät!J11-Kuntayhtymät!E11)/Kuntayhtymät!E11*100</f>
        <v>2.929292929292935</v>
      </c>
      <c r="F11" s="45">
        <f>(Kuntayhtymät!K11-Kuntayhtymät!F11)/Kuntayhtymät!F11*100</f>
        <v>2.9000000000000057</v>
      </c>
      <c r="G11" s="45">
        <f>(Kuntayhtymät!L11-Kuntayhtymät!G11)/Kuntayhtymät!G11*100</f>
        <v>3.0876494023904324</v>
      </c>
      <c r="H11" s="45">
        <f>(Kuntayhtymät!M11-Kuntayhtymät!H11)/Kuntayhtymät!H11*100</f>
        <v>2.87984111221449</v>
      </c>
      <c r="I11" s="47">
        <f>(Kuntayhtymät!N11-Kuntayhtymät!I11)/Kuntayhtymät!I11*100</f>
        <v>3</v>
      </c>
      <c r="J11" s="46">
        <f>(Kuntayhtymät!O11-Kuntayhtymät!J11)/Kuntayhtymät!J11*100</f>
        <v>2.4533856722276743</v>
      </c>
      <c r="K11" s="45">
        <f>(Kuntayhtymät!P11-Kuntayhtymät!K11)/Kuntayhtymät!K11*100</f>
        <v>3.1098153547133025</v>
      </c>
      <c r="L11" s="45">
        <f>(Kuntayhtymät!Q11-Kuntayhtymät!L11)/Kuntayhtymät!L11*100</f>
        <v>2.5120772946859846</v>
      </c>
      <c r="M11" s="45">
        <f>(Kuntayhtymät!R11-Kuntayhtymät!M11)/Kuntayhtymät!M11*100</f>
        <v>2.6061776061776087</v>
      </c>
      <c r="N11" s="47">
        <f>(Kuntayhtymät!S11-Kuntayhtymät!N11)/Kuntayhtymät!N11*100</f>
        <v>2.6213592233009737</v>
      </c>
      <c r="O11" s="46">
        <f>(Kuntayhtymät!T11-Kuntayhtymät!O11)/Kuntayhtymät!O11*100</f>
        <v>2.969348659003826</v>
      </c>
      <c r="P11" s="45">
        <f>(Kuntayhtymät!U11-Kuntayhtymät!P11)/Kuntayhtymät!P11*100</f>
        <v>2.8275212064090485</v>
      </c>
      <c r="Q11" s="45">
        <f>(Kuntayhtymät!V11-Kuntayhtymät!Q11)/Kuntayhtymät!Q11*100</f>
        <v>2.733270499528752</v>
      </c>
      <c r="R11" s="45">
        <f>(Kuntayhtymät!W11-Kuntayhtymät!R11)/Kuntayhtymät!R11*100</f>
        <v>2.9162746942615323</v>
      </c>
      <c r="S11" s="47">
        <f>(Kuntayhtymät!X11-Kuntayhtymät!S11)/Kuntayhtymät!S11*100</f>
        <v>2.8382213812677386</v>
      </c>
      <c r="T11" s="46">
        <f>(Kuntayhtymät!Y11-Kuntayhtymät!T11)/Kuntayhtymät!T11*100</f>
        <v>2.9767441860465143</v>
      </c>
      <c r="U11" s="45">
        <f>(Kuntayhtymät!Z11-Kuntayhtymät!U11)/Kuntayhtymät!U11*100</f>
        <v>2.4747937671860707</v>
      </c>
      <c r="V11" s="45"/>
      <c r="W11" s="45"/>
      <c r="X11" s="47"/>
    </row>
    <row r="12" spans="1:24" ht="12.75">
      <c r="A12" s="17" t="s">
        <v>45</v>
      </c>
      <c r="B12" s="9" t="s">
        <v>1</v>
      </c>
      <c r="C12" s="37">
        <f t="shared" si="0"/>
        <v>0.09716557072732819</v>
      </c>
      <c r="D12" s="34">
        <v>635128</v>
      </c>
      <c r="E12" s="46">
        <f>(Kuntayhtymät!J12-Kuntayhtymät!E12)/Kuntayhtymät!E12*100</f>
        <v>3.54251012145749</v>
      </c>
      <c r="F12" s="45">
        <f>(Kuntayhtymät!K12-Kuntayhtymät!F12)/Kuntayhtymät!F12*100</f>
        <v>3.4034034034033946</v>
      </c>
      <c r="G12" s="45">
        <f>(Kuntayhtymät!L12-Kuntayhtymät!G12)/Kuntayhtymät!G12*100</f>
        <v>3.1904287138584277</v>
      </c>
      <c r="H12" s="45">
        <f>(Kuntayhtymät!M12-Kuntayhtymät!H12)/Kuntayhtymät!H12*100</f>
        <v>2.1803766105054394</v>
      </c>
      <c r="I12" s="47">
        <f>(Kuntayhtymät!N12-Kuntayhtymät!I12)/Kuntayhtymät!I12*100</f>
        <v>3</v>
      </c>
      <c r="J12" s="46">
        <f>(Kuntayhtymät!O12-Kuntayhtymät!J12)/Kuntayhtymät!J12*100</f>
        <v>1.466275659824047</v>
      </c>
      <c r="K12" s="45">
        <f>(Kuntayhtymät!P12-Kuntayhtymät!K12)/Kuntayhtymät!K12*100</f>
        <v>2.0329138431752263</v>
      </c>
      <c r="L12" s="45">
        <f>(Kuntayhtymät!Q12-Kuntayhtymät!L12)/Kuntayhtymät!L12*100</f>
        <v>1.4492753623188406</v>
      </c>
      <c r="M12" s="45">
        <f>(Kuntayhtymät!R12-Kuntayhtymät!M12)/Kuntayhtymät!M12*100</f>
        <v>2.230843840931146</v>
      </c>
      <c r="N12" s="47">
        <f>(Kuntayhtymät!S12-Kuntayhtymät!N12)/Kuntayhtymät!N12*100</f>
        <v>1.8446601941747627</v>
      </c>
      <c r="O12" s="46">
        <f>(Kuntayhtymät!T12-Kuntayhtymät!O12)/Kuntayhtymät!O12*100</f>
        <v>2.6011560693641647</v>
      </c>
      <c r="P12" s="45">
        <f>(Kuntayhtymät!U12-Kuntayhtymät!P12)/Kuntayhtymät!P12*100</f>
        <v>2.371916508538899</v>
      </c>
      <c r="Q12" s="45">
        <f>(Kuntayhtymät!V12-Kuntayhtymät!Q12)/Kuntayhtymät!Q12*100</f>
        <v>2.761904761904767</v>
      </c>
      <c r="R12" s="45">
        <f>(Kuntayhtymät!W12-Kuntayhtymät!R12)/Kuntayhtymät!R12*100</f>
        <v>2.751423149905115</v>
      </c>
      <c r="S12" s="47">
        <f>(Kuntayhtymät!X12-Kuntayhtymät!S12)/Kuntayhtymät!S12*100</f>
        <v>2.5738798856053275</v>
      </c>
      <c r="T12" s="46">
        <f>(Kuntayhtymät!Y12-Kuntayhtymät!T12)/Kuntayhtymät!T12*100</f>
        <v>2.7230046948356863</v>
      </c>
      <c r="U12" s="45">
        <f>(Kuntayhtymät!Z12-Kuntayhtymät!U12)/Kuntayhtymät!U12*100</f>
        <v>2.131603336422611</v>
      </c>
      <c r="V12" s="45"/>
      <c r="W12" s="45"/>
      <c r="X12" s="47"/>
    </row>
    <row r="13" spans="1:24" ht="12.75">
      <c r="A13" s="17" t="s">
        <v>48</v>
      </c>
      <c r="B13" s="9" t="s">
        <v>14</v>
      </c>
      <c r="C13" s="37">
        <f t="shared" si="0"/>
        <v>0.6870791551634088</v>
      </c>
      <c r="D13" s="34">
        <v>4491130</v>
      </c>
      <c r="E13" s="46">
        <f>(Kuntayhtymät!J13-Kuntayhtymät!E13)/Kuntayhtymät!E13*100</f>
        <v>2.929292929292935</v>
      </c>
      <c r="F13" s="45">
        <f>(Kuntayhtymät!K13-Kuntayhtymät!F13)/Kuntayhtymät!F13*100</f>
        <v>2.9000000000000057</v>
      </c>
      <c r="G13" s="45">
        <f>(Kuntayhtymät!L13-Kuntayhtymät!G13)/Kuntayhtymät!G13*100</f>
        <v>3.0876494023904324</v>
      </c>
      <c r="H13" s="45">
        <f>(Kuntayhtymät!M13-Kuntayhtymät!H13)/Kuntayhtymät!H13*100</f>
        <v>3.081510934393647</v>
      </c>
      <c r="I13" s="47">
        <f>(Kuntayhtymät!N13-Kuntayhtymät!I13)/Kuntayhtymät!I13*100</f>
        <v>3</v>
      </c>
      <c r="J13" s="46">
        <f>(Kuntayhtymät!O13-Kuntayhtymät!J13)/Kuntayhtymät!J13*100</f>
        <v>2.5515210991167754</v>
      </c>
      <c r="K13" s="45">
        <f>(Kuntayhtymät!P13-Kuntayhtymät!K13)/Kuntayhtymät!K13*100</f>
        <v>3.206997084548102</v>
      </c>
      <c r="L13" s="45">
        <f>(Kuntayhtymät!Q13-Kuntayhtymät!L13)/Kuntayhtymät!L13*100</f>
        <v>2.705314009661833</v>
      </c>
      <c r="M13" s="45">
        <f>(Kuntayhtymät!R13-Kuntayhtymät!M13)/Kuntayhtymät!M13*100</f>
        <v>2.603664416586309</v>
      </c>
      <c r="N13" s="47">
        <f>(Kuntayhtymät!S13-Kuntayhtymät!N13)/Kuntayhtymät!N13*100</f>
        <v>2.8155339805825297</v>
      </c>
      <c r="O13" s="46">
        <f>(Kuntayhtymät!T13-Kuntayhtymät!O13)/Kuntayhtymät!O13*100</f>
        <v>3.0622009569378017</v>
      </c>
      <c r="P13" s="45">
        <f>(Kuntayhtymät!U13-Kuntayhtymät!P13)/Kuntayhtymät!P13*100</f>
        <v>2.824858757062147</v>
      </c>
      <c r="Q13" s="45">
        <f>(Kuntayhtymät!V13-Kuntayhtymät!Q13)/Kuntayhtymät!Q13*100</f>
        <v>2.6340545625587932</v>
      </c>
      <c r="R13" s="45">
        <f>(Kuntayhtymät!W13-Kuntayhtymät!R13)/Kuntayhtymät!R13*100</f>
        <v>3.0075187969924704</v>
      </c>
      <c r="S13" s="47">
        <f>(Kuntayhtymät!X13-Kuntayhtymät!S13)/Kuntayhtymät!S13*100</f>
        <v>2.8328611898016995</v>
      </c>
      <c r="T13" s="46">
        <f>(Kuntayhtymät!Y13-Kuntayhtymät!T13)/Kuntayhtymät!T13*100</f>
        <v>2.971216341689882</v>
      </c>
      <c r="U13" s="45">
        <f>(Kuntayhtymät!Z13-Kuntayhtymät!U13)/Kuntayhtymät!U13*100</f>
        <v>2.6556776556776476</v>
      </c>
      <c r="V13" s="45"/>
      <c r="W13" s="45"/>
      <c r="X13" s="47"/>
    </row>
    <row r="14" spans="1:24" ht="12.75">
      <c r="A14" s="17" t="s">
        <v>49</v>
      </c>
      <c r="B14" s="2" t="s">
        <v>2</v>
      </c>
      <c r="C14" s="37">
        <f t="shared" si="0"/>
        <v>0.17264815681167783</v>
      </c>
      <c r="D14" s="34">
        <v>1128524</v>
      </c>
      <c r="E14" s="46">
        <f>(Kuntayhtymät!J14-Kuntayhtymät!E14)/Kuntayhtymät!E14*100</f>
        <v>3.232323232323235</v>
      </c>
      <c r="F14" s="45">
        <f>(Kuntayhtymät!K14-Kuntayhtymät!F14)/Kuntayhtymät!F14*100</f>
        <v>3.200000000000003</v>
      </c>
      <c r="G14" s="45">
        <f>(Kuntayhtymät!L14-Kuntayhtymät!G14)/Kuntayhtymät!G14*100</f>
        <v>3.1904287138584277</v>
      </c>
      <c r="H14" s="45">
        <f>(Kuntayhtymät!M14-Kuntayhtymät!H14)/Kuntayhtymät!H14*100</f>
        <v>2.383316782522335</v>
      </c>
      <c r="I14" s="47">
        <f>(Kuntayhtymät!N14-Kuntayhtymät!I14)/Kuntayhtymät!I14*100</f>
        <v>3</v>
      </c>
      <c r="J14" s="46">
        <f>(Kuntayhtymät!O14-Kuntayhtymät!J14)/Kuntayhtymät!J14*100</f>
        <v>1.467710371819961</v>
      </c>
      <c r="K14" s="45">
        <f>(Kuntayhtymät!P14-Kuntayhtymät!K14)/Kuntayhtymät!K14*100</f>
        <v>1.8410852713178212</v>
      </c>
      <c r="L14" s="45">
        <f>(Kuntayhtymät!Q14-Kuntayhtymät!L14)/Kuntayhtymät!L14*100</f>
        <v>1.545893719806758</v>
      </c>
      <c r="M14" s="45">
        <f>(Kuntayhtymät!R14-Kuntayhtymät!M14)/Kuntayhtymät!M14*100</f>
        <v>2.230843840931146</v>
      </c>
      <c r="N14" s="47">
        <f>(Kuntayhtymät!S14-Kuntayhtymät!N14)/Kuntayhtymät!N14*100</f>
        <v>1.7475728155339778</v>
      </c>
      <c r="O14" s="46">
        <f>(Kuntayhtymät!T14-Kuntayhtymät!O14)/Kuntayhtymät!O14*100</f>
        <v>2.7965284474445435</v>
      </c>
      <c r="P14" s="45">
        <f>(Kuntayhtymät!U14-Kuntayhtymät!P14)/Kuntayhtymät!P14*100</f>
        <v>2.759276879162708</v>
      </c>
      <c r="Q14" s="45">
        <f>(Kuntayhtymät!V14-Kuntayhtymät!Q14)/Kuntayhtymät!Q14*100</f>
        <v>2.9495718363463452</v>
      </c>
      <c r="R14" s="45">
        <f>(Kuntayhtymät!W14-Kuntayhtymät!R14)/Kuntayhtymät!R14*100</f>
        <v>3.0360531309297802</v>
      </c>
      <c r="S14" s="47">
        <f>(Kuntayhtymät!X14-Kuntayhtymät!S14)/Kuntayhtymät!S14*100</f>
        <v>2.9580152671755804</v>
      </c>
      <c r="T14" s="46">
        <f>(Kuntayhtymät!Y14-Kuntayhtymät!T14)/Kuntayhtymät!T14*100</f>
        <v>3.001876172607883</v>
      </c>
      <c r="U14" s="45">
        <f>(Kuntayhtymät!Z14-Kuntayhtymät!U14)/Kuntayhtymät!U14*100</f>
        <v>2.7777777777777777</v>
      </c>
      <c r="V14" s="45"/>
      <c r="W14" s="45"/>
      <c r="X14" s="47"/>
    </row>
    <row r="15" spans="1:24" ht="12.75">
      <c r="A15" s="17" t="s">
        <v>50</v>
      </c>
      <c r="B15" s="9" t="s">
        <v>3</v>
      </c>
      <c r="C15" s="37">
        <f t="shared" si="0"/>
        <v>0.17183182453629237</v>
      </c>
      <c r="D15" s="34">
        <v>1123188</v>
      </c>
      <c r="E15" s="46">
        <f>(Kuntayhtymät!J15-Kuntayhtymät!E15)/Kuntayhtymät!E15*100</f>
        <v>3.232323232323235</v>
      </c>
      <c r="F15" s="45">
        <f>(Kuntayhtymät!K15-Kuntayhtymät!F15)/Kuntayhtymät!F15*100</f>
        <v>3.200000000000003</v>
      </c>
      <c r="G15" s="45">
        <f>(Kuntayhtymät!L15-Kuntayhtymät!G15)/Kuntayhtymät!G15*100</f>
        <v>3.1904287138584277</v>
      </c>
      <c r="H15" s="45">
        <f>(Kuntayhtymät!M15-Kuntayhtymät!H15)/Kuntayhtymät!H15*100</f>
        <v>2.383316782522335</v>
      </c>
      <c r="I15" s="47">
        <f>(Kuntayhtymät!N15-Kuntayhtymät!I15)/Kuntayhtymät!I15*100</f>
        <v>3</v>
      </c>
      <c r="J15" s="46">
        <f>(Kuntayhtymät!O15-Kuntayhtymät!J15)/Kuntayhtymät!J15*100</f>
        <v>1.467710371819961</v>
      </c>
      <c r="K15" s="45">
        <f>(Kuntayhtymät!P15-Kuntayhtymät!K15)/Kuntayhtymät!K15*100</f>
        <v>1.744186046511625</v>
      </c>
      <c r="L15" s="45">
        <f>(Kuntayhtymät!Q15-Kuntayhtymät!L15)/Kuntayhtymät!L15*100</f>
        <v>1.4492753623188406</v>
      </c>
      <c r="M15" s="45">
        <f>(Kuntayhtymät!R15-Kuntayhtymät!M15)/Kuntayhtymät!M15*100</f>
        <v>2.230843840931146</v>
      </c>
      <c r="N15" s="47">
        <f>(Kuntayhtymät!S15-Kuntayhtymät!N15)/Kuntayhtymät!N15*100</f>
        <v>1.7475728155339778</v>
      </c>
      <c r="O15" s="46">
        <f>(Kuntayhtymät!T15-Kuntayhtymät!O15)/Kuntayhtymät!O15*100</f>
        <v>2.7965284474445435</v>
      </c>
      <c r="P15" s="45">
        <f>(Kuntayhtymät!U15-Kuntayhtymät!P15)/Kuntayhtymät!P15*100</f>
        <v>2.857142857142857</v>
      </c>
      <c r="Q15" s="45">
        <f>(Kuntayhtymät!V15-Kuntayhtymät!Q15)/Kuntayhtymät!Q15*100</f>
        <v>3.0476190476190506</v>
      </c>
      <c r="R15" s="45">
        <f>(Kuntayhtymät!W15-Kuntayhtymät!R15)/Kuntayhtymät!R15*100</f>
        <v>3.0360531309297802</v>
      </c>
      <c r="S15" s="47">
        <f>(Kuntayhtymät!X15-Kuntayhtymät!S15)/Kuntayhtymät!S15*100</f>
        <v>2.8625954198473282</v>
      </c>
      <c r="T15" s="46">
        <f>(Kuntayhtymät!Y15-Kuntayhtymät!T15)/Kuntayhtymät!T15*100</f>
        <v>3.001876172607883</v>
      </c>
      <c r="U15" s="45">
        <f>(Kuntayhtymät!Z15-Kuntayhtymät!U15)/Kuntayhtymät!U15*100</f>
        <v>2.7777777777777777</v>
      </c>
      <c r="V15" s="45"/>
      <c r="W15" s="45"/>
      <c r="X15" s="47"/>
    </row>
    <row r="16" spans="1:24" ht="12.75">
      <c r="A16" s="17" t="s">
        <v>51</v>
      </c>
      <c r="B16" s="9" t="s">
        <v>15</v>
      </c>
      <c r="C16" s="37">
        <f t="shared" si="0"/>
        <v>0.0008163322753854707</v>
      </c>
      <c r="D16" s="34">
        <v>5336</v>
      </c>
      <c r="E16" s="46">
        <f>(Kuntayhtymät!J16-Kuntayhtymät!E16)/Kuntayhtymät!E16*100</f>
        <v>4.471544715447146</v>
      </c>
      <c r="F16" s="45">
        <f>(Kuntayhtymät!K16-Kuntayhtymät!F16)/Kuntayhtymät!F16*100</f>
        <v>4.10821643286574</v>
      </c>
      <c r="G16" s="45">
        <f>(Kuntayhtymät!L16-Kuntayhtymät!G16)/Kuntayhtymät!G16*100</f>
        <v>3.5820895522388008</v>
      </c>
      <c r="H16" s="45">
        <f>(Kuntayhtymät!M16-Kuntayhtymät!H16)/Kuntayhtymät!H16*100</f>
        <v>2.665350444225077</v>
      </c>
      <c r="I16" s="47">
        <f>(Kuntayhtymät!N16-Kuntayhtymät!I16)/Kuntayhtymät!I16*100</f>
        <v>3.7000000000000024</v>
      </c>
      <c r="J16" s="46">
        <f>(Kuntayhtymät!O16-Kuntayhtymät!J16)/Kuntayhtymät!J16*100</f>
        <v>1.7509727626459117</v>
      </c>
      <c r="K16" s="45">
        <f>(Kuntayhtymät!P16-Kuntayhtymät!K16)/Kuntayhtymät!K16*100</f>
        <v>2.0211742059672706</v>
      </c>
      <c r="L16" s="45">
        <f>(Kuntayhtymät!Q16-Kuntayhtymät!L16)/Kuntayhtymät!L16*100</f>
        <v>1.7291066282420857</v>
      </c>
      <c r="M16" s="45">
        <f>(Kuntayhtymät!R16-Kuntayhtymät!M16)/Kuntayhtymät!M16*100</f>
        <v>2.019230769230764</v>
      </c>
      <c r="N16" s="47">
        <f>(Kuntayhtymät!S16-Kuntayhtymät!N16)/Kuntayhtymät!N16*100</f>
        <v>1.8322082931533188</v>
      </c>
      <c r="O16" s="46">
        <f>(Kuntayhtymät!T16-Kuntayhtymät!O16)/Kuntayhtymät!O16*100</f>
        <v>2.7724665391969463</v>
      </c>
      <c r="P16" s="45">
        <f>(Kuntayhtymät!U16-Kuntayhtymät!P16)/Kuntayhtymät!P16*100</f>
        <v>2.924528301886787</v>
      </c>
      <c r="Q16" s="45">
        <f>(Kuntayhtymät!V16-Kuntayhtymät!Q16)/Kuntayhtymät!Q16*100</f>
        <v>3.210576015108585</v>
      </c>
      <c r="R16" s="45">
        <f>(Kuntayhtymät!W16-Kuntayhtymät!R16)/Kuntayhtymät!R16*100</f>
        <v>3.393025447690866</v>
      </c>
      <c r="S16" s="47">
        <f>(Kuntayhtymät!X16-Kuntayhtymät!S16)/Kuntayhtymät!S16*100</f>
        <v>3.125000000000011</v>
      </c>
      <c r="T16" s="46">
        <f>(Kuntayhtymät!Y16-Kuntayhtymät!T16)/Kuntayhtymät!T16*100</f>
        <v>2.9767441860465143</v>
      </c>
      <c r="U16" s="45">
        <f>(Kuntayhtymät!Z16-Kuntayhtymät!U16)/Kuntayhtymät!U16*100</f>
        <v>2.4747937671860707</v>
      </c>
      <c r="V16" s="45"/>
      <c r="W16" s="45"/>
      <c r="X16" s="47"/>
    </row>
    <row r="17" spans="1:24" ht="12.75">
      <c r="A17" s="17" t="s">
        <v>52</v>
      </c>
      <c r="B17" s="2" t="s">
        <v>17</v>
      </c>
      <c r="C17" s="37">
        <f t="shared" si="0"/>
        <v>0.014087392225322395</v>
      </c>
      <c r="D17" s="34">
        <v>92083</v>
      </c>
      <c r="E17" s="46">
        <f>(Kuntayhtymät!J17-Kuntayhtymät!E17)/Kuntayhtymät!E17*100</f>
        <v>3.8578680203045654</v>
      </c>
      <c r="F17" s="45">
        <f>(Kuntayhtymät!K17-Kuntayhtymät!F17)/Kuntayhtymät!F17*100</f>
        <v>3.5000000000000004</v>
      </c>
      <c r="G17" s="45">
        <f>(Kuntayhtymät!L17-Kuntayhtymät!G17)/Kuntayhtymät!G17*100</f>
        <v>3.187250996015925</v>
      </c>
      <c r="H17" s="45">
        <f>(Kuntayhtymät!M17-Kuntayhtymät!H17)/Kuntayhtymät!H17*100</f>
        <v>2.3738872403560887</v>
      </c>
      <c r="I17" s="47">
        <f>(Kuntayhtymät!N17-Kuntayhtymät!I17)/Kuntayhtymät!I17*100</f>
        <v>3.200000000000003</v>
      </c>
      <c r="J17" s="46">
        <f>(Kuntayhtymät!O17-Kuntayhtymät!J17)/Kuntayhtymät!J17*100</f>
        <v>1.7595307917888536</v>
      </c>
      <c r="K17" s="45">
        <f>(Kuntayhtymät!P17-Kuntayhtymät!K17)/Kuntayhtymät!K17*100</f>
        <v>1.932367149758454</v>
      </c>
      <c r="L17" s="45">
        <f>(Kuntayhtymät!Q17-Kuntayhtymät!L17)/Kuntayhtymät!L17*100</f>
        <v>1.7374517374517486</v>
      </c>
      <c r="M17" s="45">
        <f>(Kuntayhtymät!R17-Kuntayhtymät!M17)/Kuntayhtymät!M17*100</f>
        <v>1.932367149758454</v>
      </c>
      <c r="N17" s="47">
        <f>(Kuntayhtymät!S17-Kuntayhtymät!N17)/Kuntayhtymät!N17*100</f>
        <v>1.8410852713178212</v>
      </c>
      <c r="O17" s="46">
        <f>(Kuntayhtymät!T17-Kuntayhtymät!O17)/Kuntayhtymät!O17*100</f>
        <v>2.5936599423631153</v>
      </c>
      <c r="P17" s="45">
        <f>(Kuntayhtymät!U17-Kuntayhtymät!P17)/Kuntayhtymät!P17*100</f>
        <v>2.464454976303312</v>
      </c>
      <c r="Q17" s="45">
        <f>(Kuntayhtymät!V17-Kuntayhtymät!Q17)/Kuntayhtymät!Q17*100</f>
        <v>2.5616698292220006</v>
      </c>
      <c r="R17" s="45">
        <f>(Kuntayhtymät!W17-Kuntayhtymät!R17)/Kuntayhtymät!R17*100</f>
        <v>2.6540284360189546</v>
      </c>
      <c r="S17" s="47">
        <f>(Kuntayhtymät!X17-Kuntayhtymät!S17)/Kuntayhtymät!S17*100</f>
        <v>2.6641294005708955</v>
      </c>
      <c r="T17" s="46">
        <f>(Kuntayhtymät!Y17-Kuntayhtymät!T17)/Kuntayhtymät!T17*100</f>
        <v>2.2471910112359605</v>
      </c>
      <c r="U17" s="45">
        <f>(Kuntayhtymät!Z17-Kuntayhtymät!U17)/Kuntayhtymät!U17*100</f>
        <v>2.1276595744680957</v>
      </c>
      <c r="V17" s="45"/>
      <c r="W17" s="45"/>
      <c r="X17" s="47"/>
    </row>
    <row r="18" spans="1:24" ht="12.75">
      <c r="A18" s="19">
        <v>15</v>
      </c>
      <c r="B18" s="6" t="s">
        <v>18</v>
      </c>
      <c r="C18" s="37">
        <f t="shared" si="0"/>
        <v>0.027081700847266008</v>
      </c>
      <c r="D18" s="34">
        <v>177021</v>
      </c>
      <c r="E18" s="46">
        <f>(Kuntayhtymät!J18-Kuntayhtymät!E18)/Kuntayhtymät!E18*100</f>
        <v>3.546099290780141</v>
      </c>
      <c r="F18" s="45">
        <f>(Kuntayhtymät!K18-Kuntayhtymät!F18)/Kuntayhtymät!F18*100</f>
        <v>3.3033033033033004</v>
      </c>
      <c r="G18" s="45">
        <f>(Kuntayhtymät!L18-Kuntayhtymät!G18)/Kuntayhtymät!G18*100</f>
        <v>2.98804780876494</v>
      </c>
      <c r="H18" s="45">
        <f>(Kuntayhtymät!M18-Kuntayhtymät!H18)/Kuntayhtymät!H18*100</f>
        <v>1.8811881188118866</v>
      </c>
      <c r="I18" s="47">
        <f>(Kuntayhtymät!N18-Kuntayhtymät!I18)/Kuntayhtymät!I18*100</f>
        <v>2.9000000000000057</v>
      </c>
      <c r="J18" s="46">
        <f>(Kuntayhtymät!O18-Kuntayhtymät!J18)/Kuntayhtymät!J18*100</f>
        <v>1.3698630136986218</v>
      </c>
      <c r="K18" s="45">
        <f>(Kuntayhtymät!P18-Kuntayhtymät!K18)/Kuntayhtymät!K18*100</f>
        <v>1.8410852713178212</v>
      </c>
      <c r="L18" s="45">
        <f>(Kuntayhtymät!Q18-Kuntayhtymät!L18)/Kuntayhtymät!L18*100</f>
        <v>1.7408123791102486</v>
      </c>
      <c r="M18" s="45">
        <f>(Kuntayhtymät!R18-Kuntayhtymät!M18)/Kuntayhtymät!M18*100</f>
        <v>2.332361516034977</v>
      </c>
      <c r="N18" s="47">
        <f>(Kuntayhtymät!S18-Kuntayhtymät!N18)/Kuntayhtymät!N18*100</f>
        <v>1.8464528668610216</v>
      </c>
      <c r="O18" s="46">
        <f>(Kuntayhtymät!T18-Kuntayhtymät!O18)/Kuntayhtymät!O18*100</f>
        <v>2.6061776061776087</v>
      </c>
      <c r="P18" s="45">
        <f>(Kuntayhtymät!U18-Kuntayhtymät!P18)/Kuntayhtymät!P18*100</f>
        <v>2.1883920076118093</v>
      </c>
      <c r="Q18" s="45">
        <f>(Kuntayhtymät!V18-Kuntayhtymät!Q18)/Kuntayhtymät!Q18*100</f>
        <v>1.9961977186311732</v>
      </c>
      <c r="R18" s="45">
        <f>(Kuntayhtymät!W18-Kuntayhtymät!R18)/Kuntayhtymät!R18*100</f>
        <v>2.0892687559354255</v>
      </c>
      <c r="S18" s="47">
        <f>(Kuntayhtymät!X18-Kuntayhtymät!S18)/Kuntayhtymät!S18*100</f>
        <v>2.1946564885496156</v>
      </c>
      <c r="T18" s="46">
        <f>(Kuntayhtymät!Y18-Kuntayhtymät!T18)/Kuntayhtymät!T18*100</f>
        <v>1.8814675446848543</v>
      </c>
      <c r="U18" s="45">
        <f>(Kuntayhtymät!Z18-Kuntayhtymät!U18)/Kuntayhtymät!U18*100</f>
        <v>1.675977653631282</v>
      </c>
      <c r="V18" s="45"/>
      <c r="W18" s="45"/>
      <c r="X18" s="47"/>
    </row>
    <row r="19" spans="1:24" ht="12.75">
      <c r="A19" s="20"/>
      <c r="B19" s="6"/>
      <c r="C19" s="37"/>
      <c r="D19" s="34"/>
      <c r="E19" s="46"/>
      <c r="F19" s="45"/>
      <c r="G19" s="45"/>
      <c r="H19" s="45"/>
      <c r="I19" s="47"/>
      <c r="J19" s="46"/>
      <c r="K19" s="45"/>
      <c r="L19" s="45"/>
      <c r="M19" s="45"/>
      <c r="N19" s="47"/>
      <c r="O19" s="46"/>
      <c r="P19" s="45"/>
      <c r="Q19" s="45"/>
      <c r="R19" s="45"/>
      <c r="S19" s="47"/>
      <c r="T19" s="46"/>
      <c r="U19" s="45"/>
      <c r="V19" s="45"/>
      <c r="W19" s="45"/>
      <c r="X19" s="47"/>
    </row>
    <row r="20" spans="1:24" ht="12.75">
      <c r="A20" s="19">
        <v>1</v>
      </c>
      <c r="B20" s="6" t="s">
        <v>6</v>
      </c>
      <c r="C20" s="37">
        <f>D20/$D$22</f>
        <v>0.9873044726625069</v>
      </c>
      <c r="D20" s="34">
        <v>6453569</v>
      </c>
      <c r="E20" s="46">
        <f>(Kuntayhtymät!J20-Kuntayhtymät!E20)/Kuntayhtymät!E20*100</f>
        <v>3.0303030303030303</v>
      </c>
      <c r="F20" s="45">
        <f>(Kuntayhtymät!K20-Kuntayhtymät!F20)/Kuntayhtymät!F20*100</f>
        <v>3</v>
      </c>
      <c r="G20" s="45">
        <f>(Kuntayhtymät!L20-Kuntayhtymät!G20)/Kuntayhtymät!G20*100</f>
        <v>3.0876494023904324</v>
      </c>
      <c r="H20" s="45">
        <f>(Kuntayhtymät!M20-Kuntayhtymät!H20)/Kuntayhtymät!H20*100</f>
        <v>2.7805362462760645</v>
      </c>
      <c r="I20" s="47">
        <f>(Kuntayhtymät!N20-Kuntayhtymät!I20)/Kuntayhtymät!I20*100</f>
        <v>3</v>
      </c>
      <c r="J20" s="46">
        <f>(Kuntayhtymät!O20-Kuntayhtymät!J20)/Kuntayhtymät!J20*100</f>
        <v>2.254901960784311</v>
      </c>
      <c r="K20" s="45">
        <f>(Kuntayhtymät!P20-Kuntayhtymät!K20)/Kuntayhtymät!K20*100</f>
        <v>2.8155339805825297</v>
      </c>
      <c r="L20" s="45">
        <f>(Kuntayhtymät!Q20-Kuntayhtymät!L20)/Kuntayhtymät!L20*100</f>
        <v>2.3188405797101503</v>
      </c>
      <c r="M20" s="45">
        <f>(Kuntayhtymät!R20-Kuntayhtymät!M20)/Kuntayhtymät!M20*100</f>
        <v>2.5120772946859846</v>
      </c>
      <c r="N20" s="47">
        <f>(Kuntayhtymät!S20-Kuntayhtymät!N20)/Kuntayhtymät!N20*100</f>
        <v>2.5242718446601886</v>
      </c>
      <c r="O20" s="46">
        <f>(Kuntayhtymät!T20-Kuntayhtymät!O20)/Kuntayhtymät!O20*100</f>
        <v>2.876318312559923</v>
      </c>
      <c r="P20" s="45">
        <f>(Kuntayhtymät!U20-Kuntayhtymät!P20)/Kuntayhtymät!P20*100</f>
        <v>2.8328611898016995</v>
      </c>
      <c r="Q20" s="45">
        <f>(Kuntayhtymät!V20-Kuntayhtymät!Q20)/Kuntayhtymät!Q20*100</f>
        <v>2.738432483474968</v>
      </c>
      <c r="R20" s="45">
        <f>(Kuntayhtymät!W20-Kuntayhtymät!R20)/Kuntayhtymät!R20*100</f>
        <v>3.016022620169654</v>
      </c>
      <c r="S20" s="47">
        <f>(Kuntayhtymät!X20-Kuntayhtymät!S20)/Kuntayhtymät!S20*100</f>
        <v>2.8409090909090913</v>
      </c>
      <c r="T20" s="46">
        <f>(Kuntayhtymät!Y20-Kuntayhtymät!T20)/Kuntayhtymät!T20*100</f>
        <v>3.0754892823858313</v>
      </c>
      <c r="U20" s="45">
        <f>(Kuntayhtymät!Z20-Kuntayhtymät!U20)/Kuntayhtymät!U20*100</f>
        <v>2.571166207529841</v>
      </c>
      <c r="V20" s="45"/>
      <c r="W20" s="45"/>
      <c r="X20" s="47"/>
    </row>
    <row r="21" spans="1:24" ht="12.75">
      <c r="A21" s="17" t="s">
        <v>53</v>
      </c>
      <c r="B21" s="2" t="s">
        <v>67</v>
      </c>
      <c r="C21" s="37">
        <f>D21/$D$22</f>
        <v>0.01269552733749312</v>
      </c>
      <c r="D21" s="34">
        <v>82985</v>
      </c>
      <c r="E21" s="46">
        <f>(Kuntayhtymät!J21-Kuntayhtymät!E21)/Kuntayhtymät!E21*100</f>
        <v>3.4447821681864146</v>
      </c>
      <c r="F21" s="45">
        <f>(Kuntayhtymät!K21-Kuntayhtymät!F21)/Kuntayhtymät!F21*100</f>
        <v>3.4068136272545146</v>
      </c>
      <c r="G21" s="45">
        <f>(Kuntayhtymät!L21-Kuntayhtymät!G21)/Kuntayhtymät!G21*100</f>
        <v>2.98804780876494</v>
      </c>
      <c r="H21" s="45">
        <f>(Kuntayhtymät!M21-Kuntayhtymät!H21)/Kuntayhtymät!H21*100</f>
        <v>1.877470355731217</v>
      </c>
      <c r="I21" s="47">
        <f>(Kuntayhtymät!N21-Kuntayhtymät!I21)/Kuntayhtymät!I21*100</f>
        <v>3</v>
      </c>
      <c r="J21" s="46">
        <f>(Kuntayhtymät!O21-Kuntayhtymät!J21)/Kuntayhtymät!J21*100</f>
        <v>1.5670910871694501</v>
      </c>
      <c r="K21" s="45">
        <f>(Kuntayhtymät!P21-Kuntayhtymät!K21)/Kuntayhtymät!K21*100</f>
        <v>1.8410852713178212</v>
      </c>
      <c r="L21" s="45">
        <f>(Kuntayhtymät!Q21-Kuntayhtymät!L21)/Kuntayhtymät!L21*100</f>
        <v>1.6441005802707818</v>
      </c>
      <c r="M21" s="45">
        <f>(Kuntayhtymät!R21-Kuntayhtymät!M21)/Kuntayhtymät!M21*100</f>
        <v>2.133850630455871</v>
      </c>
      <c r="N21" s="47">
        <f>(Kuntayhtymät!S21-Kuntayhtymät!N21)/Kuntayhtymät!N21*100</f>
        <v>1.7475728155339778</v>
      </c>
      <c r="O21" s="46">
        <f>(Kuntayhtymät!T21-Kuntayhtymät!O21)/Kuntayhtymät!O21*100</f>
        <v>2.7965284474445435</v>
      </c>
      <c r="P21" s="45">
        <f>(Kuntayhtymät!U21-Kuntayhtymät!P21)/Kuntayhtymät!P21*100</f>
        <v>2.283539486203621</v>
      </c>
      <c r="Q21" s="45">
        <f>(Kuntayhtymät!V21-Kuntayhtymät!Q21)/Kuntayhtymät!Q21*100</f>
        <v>2.1883920076118093</v>
      </c>
      <c r="R21" s="45">
        <f>(Kuntayhtymät!W21-Kuntayhtymät!R21)/Kuntayhtymät!R21*100</f>
        <v>2.0892687559354255</v>
      </c>
      <c r="S21" s="47">
        <f>(Kuntayhtymät!X21-Kuntayhtymät!S21)/Kuntayhtymät!S21*100</f>
        <v>2.290076335877868</v>
      </c>
      <c r="T21" s="46">
        <f>(Kuntayhtymät!Y21-Kuntayhtymät!T21)/Kuntayhtymät!T21*100</f>
        <v>1.5947467166979388</v>
      </c>
      <c r="U21" s="45">
        <f>(Kuntayhtymät!Z21-Kuntayhtymät!U21)/Kuntayhtymät!U21*100</f>
        <v>1.581395348837212</v>
      </c>
      <c r="V21" s="45"/>
      <c r="W21" s="45"/>
      <c r="X21" s="47"/>
    </row>
    <row r="22" spans="1:24" ht="12.75">
      <c r="A22" s="21" t="s">
        <v>54</v>
      </c>
      <c r="B22" s="22" t="s">
        <v>68</v>
      </c>
      <c r="C22" s="41">
        <f>D22/$D$22</f>
        <v>1</v>
      </c>
      <c r="D22" s="35">
        <v>6536554</v>
      </c>
      <c r="E22" s="49">
        <f>(Kuntayhtymät!J22-Kuntayhtymät!E22)/Kuntayhtymät!E22*100</f>
        <v>3.0303030303030303</v>
      </c>
      <c r="F22" s="48">
        <f>(Kuntayhtymät!K22-Kuntayhtymät!F22)/Kuntayhtymät!F22*100</f>
        <v>3</v>
      </c>
      <c r="G22" s="48">
        <f>(Kuntayhtymät!L22-Kuntayhtymät!G22)/Kuntayhtymät!G22*100</f>
        <v>3.0876494023904324</v>
      </c>
      <c r="H22" s="48">
        <f>(Kuntayhtymät!M22-Kuntayhtymät!H22)/Kuntayhtymät!H22*100</f>
        <v>2.7805362462760645</v>
      </c>
      <c r="I22" s="50">
        <f>(Kuntayhtymät!N22-Kuntayhtymät!I22)/Kuntayhtymät!I22*100</f>
        <v>3</v>
      </c>
      <c r="J22" s="49">
        <f>(Kuntayhtymät!O22-Kuntayhtymät!J22)/Kuntayhtymät!J22*100</f>
        <v>2.254901960784311</v>
      </c>
      <c r="K22" s="48">
        <f>(Kuntayhtymät!P22-Kuntayhtymät!K22)/Kuntayhtymät!K22*100</f>
        <v>2.8155339805825297</v>
      </c>
      <c r="L22" s="48">
        <f>(Kuntayhtymät!Q22-Kuntayhtymät!L22)/Kuntayhtymät!L22*100</f>
        <v>2.3188405797101503</v>
      </c>
      <c r="M22" s="48">
        <f>(Kuntayhtymät!R22-Kuntayhtymät!M22)/Kuntayhtymät!M22*100</f>
        <v>2.5120772946859846</v>
      </c>
      <c r="N22" s="50">
        <f>(Kuntayhtymät!S22-Kuntayhtymät!N22)/Kuntayhtymät!N22*100</f>
        <v>2.5242718446601886</v>
      </c>
      <c r="O22" s="49">
        <f>(Kuntayhtymät!T22-Kuntayhtymät!O22)/Kuntayhtymät!O22*100</f>
        <v>2.876318312559923</v>
      </c>
      <c r="P22" s="48">
        <f>(Kuntayhtymät!U22-Kuntayhtymät!P22)/Kuntayhtymät!P22*100</f>
        <v>2.8328611898016995</v>
      </c>
      <c r="Q22" s="48">
        <f>(Kuntayhtymät!V22-Kuntayhtymät!Q22)/Kuntayhtymät!Q22*100</f>
        <v>2.738432483474968</v>
      </c>
      <c r="R22" s="48">
        <f>(Kuntayhtymät!W22-Kuntayhtymät!R22)/Kuntayhtymät!R22*100</f>
        <v>3.016022620169654</v>
      </c>
      <c r="S22" s="50">
        <f>(Kuntayhtymät!X22-Kuntayhtymät!S22)/Kuntayhtymät!S22*100</f>
        <v>2.8409090909090913</v>
      </c>
      <c r="T22" s="49">
        <f>(Kuntayhtymät!Y22-Kuntayhtymät!T22)/Kuntayhtymät!T22*100</f>
        <v>2.982292637465054</v>
      </c>
      <c r="U22" s="48">
        <f>(Kuntayhtymät!Z22-Kuntayhtymät!U22)/Kuntayhtymät!U22*100</f>
        <v>2.571166207529841</v>
      </c>
      <c r="V22" s="48"/>
      <c r="W22" s="48"/>
      <c r="X22" s="50"/>
    </row>
    <row r="23" spans="1:24" ht="12.75">
      <c r="A23" s="17"/>
      <c r="C23" s="37"/>
      <c r="D23" s="34"/>
      <c r="E23" s="51"/>
      <c r="F23" s="52"/>
      <c r="G23" s="52"/>
      <c r="H23" s="52"/>
      <c r="I23" s="53"/>
      <c r="J23" s="51"/>
      <c r="K23" s="52"/>
      <c r="L23" s="52"/>
      <c r="M23" s="52"/>
      <c r="N23" s="53"/>
      <c r="O23" s="51"/>
      <c r="P23" s="52"/>
      <c r="Q23" s="52"/>
      <c r="R23" s="52"/>
      <c r="S23" s="53"/>
      <c r="T23" s="51"/>
      <c r="U23" s="52"/>
      <c r="V23" s="52"/>
      <c r="W23" s="52"/>
      <c r="X23" s="53"/>
    </row>
    <row r="24" spans="1:24" ht="12.75">
      <c r="A24" s="17"/>
      <c r="B24" s="4" t="s">
        <v>10</v>
      </c>
      <c r="C24" s="37"/>
      <c r="D24" s="34"/>
      <c r="E24" s="46"/>
      <c r="F24" s="45"/>
      <c r="G24" s="45"/>
      <c r="H24" s="45"/>
      <c r="I24" s="47"/>
      <c r="J24" s="46"/>
      <c r="K24" s="45"/>
      <c r="L24" s="45"/>
      <c r="M24" s="45"/>
      <c r="N24" s="47"/>
      <c r="O24" s="46"/>
      <c r="P24" s="45"/>
      <c r="Q24" s="45"/>
      <c r="R24" s="45"/>
      <c r="S24" s="47"/>
      <c r="T24" s="46"/>
      <c r="U24" s="45"/>
      <c r="V24" s="45"/>
      <c r="W24" s="45"/>
      <c r="X24" s="47"/>
    </row>
    <row r="25" spans="1:24" ht="12.75">
      <c r="A25" s="17"/>
      <c r="C25" s="37"/>
      <c r="D25" s="34"/>
      <c r="E25" s="46"/>
      <c r="F25" s="45"/>
      <c r="G25" s="45"/>
      <c r="H25" s="45"/>
      <c r="I25" s="47"/>
      <c r="J25" s="46"/>
      <c r="K25" s="45"/>
      <c r="L25" s="45"/>
      <c r="M25" s="45"/>
      <c r="N25" s="47"/>
      <c r="O25" s="46"/>
      <c r="P25" s="45"/>
      <c r="Q25" s="45"/>
      <c r="R25" s="45"/>
      <c r="S25" s="47"/>
      <c r="T25" s="46"/>
      <c r="U25" s="45"/>
      <c r="V25" s="45"/>
      <c r="W25" s="45"/>
      <c r="X25" s="47"/>
    </row>
    <row r="26" spans="1:24" ht="15">
      <c r="A26" s="17" t="s">
        <v>13</v>
      </c>
      <c r="B26" s="3" t="s">
        <v>27</v>
      </c>
      <c r="C26" s="38">
        <f>D26/$D$44</f>
        <v>0.9777806471116126</v>
      </c>
      <c r="D26" s="36">
        <v>6391316</v>
      </c>
      <c r="E26" s="46">
        <f>(Kuntayhtymät!J26-Kuntayhtymät!E26)/Kuntayhtymät!E26*100</f>
        <v>3.0303030303030303</v>
      </c>
      <c r="F26" s="45">
        <f>(Kuntayhtymät!K26-Kuntayhtymät!F26)/Kuntayhtymät!F26*100</f>
        <v>3</v>
      </c>
      <c r="G26" s="45">
        <f>(Kuntayhtymät!L26-Kuntayhtymät!G26)/Kuntayhtymät!G26*100</f>
        <v>3.1904287138584277</v>
      </c>
      <c r="H26" s="45">
        <f>(Kuntayhtymät!M26-Kuntayhtymät!H26)/Kuntayhtymät!H26*100</f>
        <v>2.9821073558648115</v>
      </c>
      <c r="I26" s="47">
        <f>(Kuntayhtymät!N26-Kuntayhtymät!I26)/Kuntayhtymät!I26*100</f>
        <v>3</v>
      </c>
      <c r="J26" s="46">
        <f>(Kuntayhtymät!O26-Kuntayhtymät!J26)/Kuntayhtymät!J26*100</f>
        <v>2.3529411764705936</v>
      </c>
      <c r="K26" s="45">
        <f>(Kuntayhtymät!P26-Kuntayhtymät!K26)/Kuntayhtymät!K26*100</f>
        <v>2.912621359223301</v>
      </c>
      <c r="L26" s="45">
        <f>(Kuntayhtymät!Q26-Kuntayhtymät!L26)/Kuntayhtymät!L26*100</f>
        <v>2.4154589371980677</v>
      </c>
      <c r="M26" s="45">
        <f>(Kuntayhtymät!R26-Kuntayhtymät!M26)/Kuntayhtymät!M26*100</f>
        <v>2.6061776061776087</v>
      </c>
      <c r="N26" s="47">
        <f>(Kuntayhtymät!S26-Kuntayhtymät!N26)/Kuntayhtymät!N26*100</f>
        <v>2.6213592233009737</v>
      </c>
      <c r="O26" s="46">
        <f>(Kuntayhtymät!T26-Kuntayhtymät!O26)/Kuntayhtymät!O26*100</f>
        <v>2.969348659003826</v>
      </c>
      <c r="P26" s="45">
        <f>(Kuntayhtymät!U26-Kuntayhtymät!P26)/Kuntayhtymät!P26*100</f>
        <v>2.924528301886787</v>
      </c>
      <c r="Q26" s="45">
        <f>(Kuntayhtymät!V26-Kuntayhtymät!Q26)/Kuntayhtymät!Q26*100</f>
        <v>2.8301886792452833</v>
      </c>
      <c r="R26" s="45">
        <f>(Kuntayhtymät!W26-Kuntayhtymät!R26)/Kuntayhtymät!R26*100</f>
        <v>3.0103480714957698</v>
      </c>
      <c r="S26" s="47">
        <f>(Kuntayhtymät!X26-Kuntayhtymät!S26)/Kuntayhtymät!S26*100</f>
        <v>2.932828760643325</v>
      </c>
      <c r="T26" s="46">
        <f>(Kuntayhtymät!Y26-Kuntayhtymät!T26)/Kuntayhtymät!T26*100</f>
        <v>3.0697674418604626</v>
      </c>
      <c r="U26" s="45">
        <f>(Kuntayhtymät!Z26-Kuntayhtymät!U26)/Kuntayhtymät!U26*100</f>
        <v>2.658111824014671</v>
      </c>
      <c r="V26" s="45"/>
      <c r="W26" s="45"/>
      <c r="X26" s="47"/>
    </row>
    <row r="27" spans="1:24" ht="12.75">
      <c r="A27" s="17" t="s">
        <v>20</v>
      </c>
      <c r="B27" s="2" t="s">
        <v>55</v>
      </c>
      <c r="C27" s="38">
        <f>D27/$D$44</f>
        <v>0.5890892968986411</v>
      </c>
      <c r="D27" s="36">
        <v>3850614</v>
      </c>
      <c r="E27" s="46">
        <f>(Kuntayhtymät!J27-Kuntayhtymät!E27)/Kuntayhtymät!E27*100</f>
        <v>3.2290615539858756</v>
      </c>
      <c r="F27" s="45">
        <f>(Kuntayhtymät!K27-Kuntayhtymät!F27)/Kuntayhtymät!F27*100</f>
        <v>2.9940119760479043</v>
      </c>
      <c r="G27" s="45">
        <f>(Kuntayhtymät!L27-Kuntayhtymät!G27)/Kuntayhtymät!G27*100</f>
        <v>3.48605577689243</v>
      </c>
      <c r="H27" s="45">
        <f>(Kuntayhtymät!M27-Kuntayhtymät!H27)/Kuntayhtymät!H27*100</f>
        <v>3.888334995014961</v>
      </c>
      <c r="I27" s="47">
        <f>(Kuntayhtymät!N27-Kuntayhtymät!I27)/Kuntayhtymät!I27*100</f>
        <v>3.4000000000000057</v>
      </c>
      <c r="J27" s="46">
        <f>(Kuntayhtymät!O27-Kuntayhtymät!J27)/Kuntayhtymät!J27*100</f>
        <v>2.932551319648094</v>
      </c>
      <c r="K27" s="45">
        <f>(Kuntayhtymät!P27-Kuntayhtymät!K27)/Kuntayhtymät!K27*100</f>
        <v>3.972868217054258</v>
      </c>
      <c r="L27" s="45">
        <f>(Kuntayhtymät!Q27-Kuntayhtymät!L27)/Kuntayhtymät!L27*100</f>
        <v>3.272377285851772</v>
      </c>
      <c r="M27" s="45">
        <f>(Kuntayhtymät!R27-Kuntayhtymät!M27)/Kuntayhtymät!M27*100</f>
        <v>3.166986564299421</v>
      </c>
      <c r="N27" s="47">
        <f>(Kuntayhtymät!S27-Kuntayhtymät!N27)/Kuntayhtymät!N27*100</f>
        <v>3.2882011605415777</v>
      </c>
      <c r="O27" s="46">
        <f>(Kuntayhtymät!T27-Kuntayhtymät!O27)/Kuntayhtymät!O27*100</f>
        <v>3.1339031339031314</v>
      </c>
      <c r="P27" s="45">
        <f>(Kuntayhtymät!U27-Kuntayhtymät!P27)/Kuntayhtymät!P27*100</f>
        <v>3.4482758620689684</v>
      </c>
      <c r="Q27" s="45">
        <f>(Kuntayhtymät!V27-Kuntayhtymät!Q27)/Kuntayhtymät!Q27*100</f>
        <v>3.541472506989746</v>
      </c>
      <c r="R27" s="45">
        <f>(Kuntayhtymät!W27-Kuntayhtymät!R27)/Kuntayhtymät!R27*100</f>
        <v>3.906976744186049</v>
      </c>
      <c r="S27" s="47">
        <f>(Kuntayhtymät!X27-Kuntayhtymät!S27)/Kuntayhtymät!S27*100</f>
        <v>3.5580524344569264</v>
      </c>
      <c r="T27" s="46">
        <f>(Kuntayhtymät!Y27-Kuntayhtymät!T27)/Kuntayhtymät!T27*100</f>
        <v>4.419889502762442</v>
      </c>
      <c r="U27" s="45">
        <f>(Kuntayhtymät!Z27-Kuntayhtymät!U27)/Kuntayhtymät!U27*100</f>
        <v>3.5135135135135185</v>
      </c>
      <c r="V27" s="45"/>
      <c r="W27" s="45"/>
      <c r="X27" s="47"/>
    </row>
    <row r="28" spans="1:24" ht="12.75">
      <c r="A28" s="17" t="s">
        <v>56</v>
      </c>
      <c r="B28" s="9" t="s">
        <v>57</v>
      </c>
      <c r="C28" s="38">
        <f>D28/$D$44</f>
        <v>0.46039763459461974</v>
      </c>
      <c r="D28" s="36">
        <v>3009414</v>
      </c>
      <c r="E28" s="46">
        <f>(Kuntayhtymät!J28-Kuntayhtymät!E28)/Kuntayhtymät!E28*100</f>
        <v>3.1281533804238233</v>
      </c>
      <c r="F28" s="45">
        <f>(Kuntayhtymät!K28-Kuntayhtymät!F28)/Kuntayhtymät!F28*100</f>
        <v>2.894211576846299</v>
      </c>
      <c r="G28" s="45">
        <f>(Kuntayhtymät!L28-Kuntayhtymät!G28)/Kuntayhtymät!G28*100</f>
        <v>3.386454183266924</v>
      </c>
      <c r="H28" s="45">
        <f>(Kuntayhtymät!M28-Kuntayhtymät!H28)/Kuntayhtymät!H28*100</f>
        <v>3.7886340977068764</v>
      </c>
      <c r="I28" s="47">
        <f>(Kuntayhtymät!N28-Kuntayhtymät!I28)/Kuntayhtymät!I28*100</f>
        <v>3.299999999999997</v>
      </c>
      <c r="J28" s="46">
        <f>(Kuntayhtymät!O28-Kuntayhtymät!J28)/Kuntayhtymät!J28*100</f>
        <v>2.935420743639922</v>
      </c>
      <c r="K28" s="45">
        <f>(Kuntayhtymät!P28-Kuntayhtymät!K28)/Kuntayhtymät!K28*100</f>
        <v>3.976721629485944</v>
      </c>
      <c r="L28" s="45">
        <f>(Kuntayhtymät!Q28-Kuntayhtymät!L28)/Kuntayhtymät!L28*100</f>
        <v>3.853564547206166</v>
      </c>
      <c r="M28" s="45">
        <f>(Kuntayhtymät!R28-Kuntayhtymät!M28)/Kuntayhtymät!M28*100</f>
        <v>3.6503362151777248</v>
      </c>
      <c r="N28" s="47">
        <f>(Kuntayhtymät!S28-Kuntayhtymät!N28)/Kuntayhtymät!N28*100</f>
        <v>3.5818005808325295</v>
      </c>
      <c r="O28" s="46">
        <f>(Kuntayhtymät!T28-Kuntayhtymät!O28)/Kuntayhtymät!O28*100</f>
        <v>3.7072243346007525</v>
      </c>
      <c r="P28" s="45">
        <f>(Kuntayhtymät!U28-Kuntayhtymät!P28)/Kuntayhtymät!P28*100</f>
        <v>4.011194029850743</v>
      </c>
      <c r="Q28" s="45">
        <f>(Kuntayhtymät!V28-Kuntayhtymät!Q28)/Kuntayhtymät!Q28*100</f>
        <v>3.525046382189237</v>
      </c>
      <c r="R28" s="45">
        <f>(Kuntayhtymät!W28-Kuntayhtymät!R28)/Kuntayhtymät!R28*100</f>
        <v>3.9851714550509705</v>
      </c>
      <c r="S28" s="47">
        <f>(Kuntayhtymät!X28-Kuntayhtymät!S28)/Kuntayhtymät!S28*100</f>
        <v>3.831775700934574</v>
      </c>
      <c r="T28" s="46">
        <f>(Kuntayhtymät!Y28-Kuntayhtymät!T28)/Kuntayhtymät!T28*100</f>
        <v>4.124656278643447</v>
      </c>
      <c r="U28" s="45">
        <f>(Kuntayhtymät!Z28-Kuntayhtymät!U28)/Kuntayhtymät!U28*100</f>
        <v>3.2286995515695014</v>
      </c>
      <c r="V28" s="45"/>
      <c r="W28" s="45"/>
      <c r="X28" s="47"/>
    </row>
    <row r="29" spans="1:24" ht="12.75">
      <c r="A29" s="17" t="s">
        <v>21</v>
      </c>
      <c r="B29" s="8" t="s">
        <v>70</v>
      </c>
      <c r="C29" s="38">
        <f>D29/$D$44</f>
        <v>0.12869166230402135</v>
      </c>
      <c r="D29" s="36">
        <v>841200</v>
      </c>
      <c r="E29" s="46">
        <f>(Kuntayhtymät!J29-Kuntayhtymät!E29)/Kuntayhtymät!E29*100</f>
        <v>3.6326942482341162</v>
      </c>
      <c r="F29" s="45">
        <f>(Kuntayhtymät!K29-Kuntayhtymät!F29)/Kuntayhtymät!F29*100</f>
        <v>3.3932135728542825</v>
      </c>
      <c r="G29" s="45">
        <f>(Kuntayhtymät!L29-Kuntayhtymät!G29)/Kuntayhtymät!G29*100</f>
        <v>3.8844621513944135</v>
      </c>
      <c r="H29" s="45">
        <f>(Kuntayhtymät!M29-Kuntayhtymät!H29)/Kuntayhtymät!H29*100</f>
        <v>4.287138584247256</v>
      </c>
      <c r="I29" s="47">
        <f>(Kuntayhtymät!N29-Kuntayhtymät!I29)/Kuntayhtymät!I29*100</f>
        <v>3.799999999999997</v>
      </c>
      <c r="J29" s="46">
        <f>(Kuntayhtymät!O29-Kuntayhtymät!J29)/Kuntayhtymät!J29*100</f>
        <v>2.9211295034079843</v>
      </c>
      <c r="K29" s="45">
        <f>(Kuntayhtymät!P29-Kuntayhtymät!K29)/Kuntayhtymät!K29*100</f>
        <v>3.9575289575289663</v>
      </c>
      <c r="L29" s="45">
        <f>(Kuntayhtymät!Q29-Kuntayhtymät!L29)/Kuntayhtymät!L29*100</f>
        <v>1.3422818791946365</v>
      </c>
      <c r="M29" s="45">
        <f>(Kuntayhtymät!R29-Kuntayhtymät!M29)/Kuntayhtymät!M29*100</f>
        <v>1.147227533460806</v>
      </c>
      <c r="N29" s="47">
        <f>(Kuntayhtymät!S29-Kuntayhtymät!N29)/Kuntayhtymät!N29*100</f>
        <v>2.312138728323705</v>
      </c>
      <c r="O29" s="46">
        <f>(Kuntayhtymät!T29-Kuntayhtymät!O29)/Kuntayhtymät!O29*100</f>
        <v>1.0406811731314989</v>
      </c>
      <c r="P29" s="45">
        <f>(Kuntayhtymät!U29-Kuntayhtymät!P29)/Kuntayhtymät!P29*100</f>
        <v>1.2070566388115107</v>
      </c>
      <c r="Q29" s="45">
        <f>(Kuntayhtymät!V29-Kuntayhtymät!Q29)/Kuntayhtymät!Q29*100</f>
        <v>3.3112582781456954</v>
      </c>
      <c r="R29" s="45">
        <f>(Kuntayhtymät!W29-Kuntayhtymät!R29)/Kuntayhtymät!R29*100</f>
        <v>3.686200378071839</v>
      </c>
      <c r="S29" s="47">
        <f>(Kuntayhtymät!X29-Kuntayhtymät!S29)/Kuntayhtymät!S29*100</f>
        <v>2.354048964218456</v>
      </c>
      <c r="T29" s="46">
        <f>(Kuntayhtymät!Y29-Kuntayhtymät!T29)/Kuntayhtymät!T29*100</f>
        <v>5.711610486891394</v>
      </c>
      <c r="U29" s="45">
        <f>(Kuntayhtymät!Z29-Kuntayhtymät!U29)/Kuntayhtymät!U29*100</f>
        <v>4.8623853211009145</v>
      </c>
      <c r="V29" s="45"/>
      <c r="W29" s="45"/>
      <c r="X29" s="47"/>
    </row>
    <row r="30" spans="1:24" ht="12.75">
      <c r="A30" s="17" t="s">
        <v>69</v>
      </c>
      <c r="B30" s="8" t="s">
        <v>28</v>
      </c>
      <c r="C30" s="38"/>
      <c r="D30" s="36"/>
      <c r="E30" s="46"/>
      <c r="F30" s="45"/>
      <c r="G30" s="45"/>
      <c r="H30" s="45"/>
      <c r="I30" s="47"/>
      <c r="J30" s="46"/>
      <c r="K30" s="45"/>
      <c r="L30" s="45"/>
      <c r="M30" s="45"/>
      <c r="N30" s="47"/>
      <c r="O30" s="46"/>
      <c r="P30" s="45"/>
      <c r="Q30" s="45"/>
      <c r="R30" s="45"/>
      <c r="S30" s="47"/>
      <c r="T30" s="46"/>
      <c r="U30" s="45"/>
      <c r="V30" s="45"/>
      <c r="W30" s="45"/>
      <c r="X30" s="47"/>
    </row>
    <row r="31" spans="1:24" ht="12.75">
      <c r="A31" s="17" t="s">
        <v>22</v>
      </c>
      <c r="B31" s="4" t="s">
        <v>29</v>
      </c>
      <c r="C31" s="38">
        <f>D31/$D$44</f>
        <v>0.3125669886609978</v>
      </c>
      <c r="D31" s="36">
        <v>2043111</v>
      </c>
      <c r="E31" s="46">
        <f>(Kuntayhtymät!J31-Kuntayhtymät!E31)/Kuntayhtymät!E31*100</f>
        <v>2.8340080971659893</v>
      </c>
      <c r="F31" s="45">
        <f>(Kuntayhtymät!K31-Kuntayhtymät!F31)/Kuntayhtymät!F31*100</f>
        <v>3.2096288866599827</v>
      </c>
      <c r="G31" s="45">
        <f>(Kuntayhtymät!L31-Kuntayhtymät!G31)/Kuntayhtymät!G31*100</f>
        <v>2.991026919242273</v>
      </c>
      <c r="H31" s="45">
        <f>(Kuntayhtymät!M31-Kuntayhtymät!H31)/Kuntayhtymät!H31*100</f>
        <v>1.9782393669634029</v>
      </c>
      <c r="I31" s="47">
        <f>(Kuntayhtymät!N31-Kuntayhtymät!I31)/Kuntayhtymät!I31*100</f>
        <v>2.700000000000003</v>
      </c>
      <c r="J31" s="46">
        <f>(Kuntayhtymät!O31-Kuntayhtymät!J31)/Kuntayhtymät!J31*100</f>
        <v>1.968503937007874</v>
      </c>
      <c r="K31" s="45">
        <f>(Kuntayhtymät!P31-Kuntayhtymät!K31)/Kuntayhtymät!K31*100</f>
        <v>1.7492711370262364</v>
      </c>
      <c r="L31" s="45">
        <f>(Kuntayhtymät!Q31-Kuntayhtymät!L31)/Kuntayhtymät!L31*100</f>
        <v>1.452081316553727</v>
      </c>
      <c r="M31" s="45">
        <f>(Kuntayhtymät!R31-Kuntayhtymät!M31)/Kuntayhtymät!M31*100</f>
        <v>2.0368574199806098</v>
      </c>
      <c r="N31" s="47">
        <f>(Kuntayhtymät!S31-Kuntayhtymät!N31)/Kuntayhtymät!N31*100</f>
        <v>1.850048685491715</v>
      </c>
      <c r="O31" s="46">
        <f>(Kuntayhtymät!T31-Kuntayhtymät!O31)/Kuntayhtymät!O31*100</f>
        <v>2.9922779922780007</v>
      </c>
      <c r="P31" s="45">
        <f>(Kuntayhtymät!U31-Kuntayhtymät!P31)/Kuntayhtymät!P31*100</f>
        <v>2.578796561604587</v>
      </c>
      <c r="Q31" s="45">
        <f>(Kuntayhtymät!V31-Kuntayhtymät!Q31)/Kuntayhtymät!Q31*100</f>
        <v>2.1946564885496156</v>
      </c>
      <c r="R31" s="45">
        <f>(Kuntayhtymät!W31-Kuntayhtymät!R31)/Kuntayhtymät!R31*100</f>
        <v>2.1863117870722406</v>
      </c>
      <c r="S31" s="47">
        <f>(Kuntayhtymät!X31-Kuntayhtymät!S31)/Kuntayhtymät!S31*100</f>
        <v>2.4856596558317485</v>
      </c>
      <c r="T31" s="46">
        <f>(Kuntayhtymät!Y31-Kuntayhtymät!T31)/Kuntayhtymät!T31*100</f>
        <v>1.4058106841611997</v>
      </c>
      <c r="U31" s="45">
        <f>(Kuntayhtymät!Z31-Kuntayhtymät!U31)/Kuntayhtymät!U31*100</f>
        <v>1.4897579143389146</v>
      </c>
      <c r="V31" s="45"/>
      <c r="W31" s="45"/>
      <c r="X31" s="47"/>
    </row>
    <row r="32" spans="1:24" ht="12.75">
      <c r="A32" s="17" t="s">
        <v>58</v>
      </c>
      <c r="B32" s="8" t="s">
        <v>59</v>
      </c>
      <c r="C32" s="38">
        <f>D32/$D$44</f>
        <v>0.14152441791194564</v>
      </c>
      <c r="D32" s="36">
        <v>925082</v>
      </c>
      <c r="E32" s="46">
        <f>(Kuntayhtymät!J32-Kuntayhtymät!E32)/Kuntayhtymät!E32*100</f>
        <v>2.735562310030398</v>
      </c>
      <c r="F32" s="45">
        <f>(Kuntayhtymät!K32-Kuntayhtymät!F32)/Kuntayhtymät!F32*100</f>
        <v>3.8267875125881137</v>
      </c>
      <c r="G32" s="45">
        <f>(Kuntayhtymät!L32-Kuntayhtymät!G32)/Kuntayhtymät!G32*100</f>
        <v>3.290129611166498</v>
      </c>
      <c r="H32" s="45">
        <f>(Kuntayhtymät!M32-Kuntayhtymät!H32)/Kuntayhtymät!H32*100</f>
        <v>1.7716535433070981</v>
      </c>
      <c r="I32" s="47">
        <f>(Kuntayhtymät!N32-Kuntayhtymät!I32)/Kuntayhtymät!I32*100</f>
        <v>2.9000000000000057</v>
      </c>
      <c r="J32" s="46">
        <f>(Kuntayhtymät!O32-Kuntayhtymät!J32)/Kuntayhtymät!J32*100</f>
        <v>2.169625246548312</v>
      </c>
      <c r="K32" s="45">
        <f>(Kuntayhtymät!P32-Kuntayhtymät!K32)/Kuntayhtymät!K32*100</f>
        <v>1.1639185257032036</v>
      </c>
      <c r="L32" s="45">
        <f>(Kuntayhtymät!Q32-Kuntayhtymät!L32)/Kuntayhtymät!L32*100</f>
        <v>0.5791505791505874</v>
      </c>
      <c r="M32" s="45">
        <f>(Kuntayhtymät!R32-Kuntayhtymät!M32)/Kuntayhtymät!M32*100</f>
        <v>1.5473887814313292</v>
      </c>
      <c r="N32" s="47">
        <f>(Kuntayhtymät!S32-Kuntayhtymät!N32)/Kuntayhtymät!N32*100</f>
        <v>1.3605442176870663</v>
      </c>
      <c r="O32" s="46">
        <f>(Kuntayhtymät!T32-Kuntayhtymät!O32)/Kuntayhtymät!O32*100</f>
        <v>3.2818532818532877</v>
      </c>
      <c r="P32" s="45">
        <f>(Kuntayhtymät!U32-Kuntayhtymät!P32)/Kuntayhtymät!P32*100</f>
        <v>2.4928092042186085</v>
      </c>
      <c r="Q32" s="45">
        <f>(Kuntayhtymät!V32-Kuntayhtymät!Q32)/Kuntayhtymät!Q32*100</f>
        <v>1.9193857965451053</v>
      </c>
      <c r="R32" s="45">
        <f>(Kuntayhtymät!W32-Kuntayhtymät!R32)/Kuntayhtymät!R32*100</f>
        <v>1.5238095238095184</v>
      </c>
      <c r="S32" s="47">
        <f>(Kuntayhtymät!X32-Kuntayhtymät!S32)/Kuntayhtymät!S32*100</f>
        <v>2.301054650047944</v>
      </c>
      <c r="T32" s="46">
        <f>(Kuntayhtymät!Y32-Kuntayhtymät!T32)/Kuntayhtymät!T32*100</f>
        <v>0</v>
      </c>
      <c r="U32" s="45">
        <f>(Kuntayhtymät!Z32-Kuntayhtymät!U32)/Kuntayhtymät!U32*100</f>
        <v>0.6548175865294561</v>
      </c>
      <c r="V32" s="45"/>
      <c r="W32" s="45"/>
      <c r="X32" s="47"/>
    </row>
    <row r="33" spans="1:24" ht="12.75">
      <c r="A33" s="17" t="s">
        <v>60</v>
      </c>
      <c r="B33" s="8" t="s">
        <v>61</v>
      </c>
      <c r="C33" s="38">
        <f>D33/$D$44</f>
        <v>0.1710425707490522</v>
      </c>
      <c r="D33" s="36">
        <v>1118029</v>
      </c>
      <c r="E33" s="46">
        <f>(Kuntayhtymät!J33-Kuntayhtymät!E33)/Kuntayhtymät!E33*100</f>
        <v>2.9322548028311335</v>
      </c>
      <c r="F33" s="45">
        <f>(Kuntayhtymät!K33-Kuntayhtymät!F33)/Kuntayhtymät!F33*100</f>
        <v>2.700000000000003</v>
      </c>
      <c r="G33" s="45">
        <f>(Kuntayhtymät!L33-Kuntayhtymät!G33)/Kuntayhtymät!G33*100</f>
        <v>2.5896414342629424</v>
      </c>
      <c r="H33" s="45">
        <f>(Kuntayhtymät!M33-Kuntayhtymät!H33)/Kuntayhtymät!H33*100</f>
        <v>2.085402184707045</v>
      </c>
      <c r="I33" s="47">
        <f>(Kuntayhtymät!N33-Kuntayhtymät!I33)/Kuntayhtymät!I33*100</f>
        <v>2.5999999999999943</v>
      </c>
      <c r="J33" s="46">
        <f>(Kuntayhtymät!O33-Kuntayhtymät!J33)/Kuntayhtymät!J33*100</f>
        <v>1.7681728880157142</v>
      </c>
      <c r="K33" s="45">
        <f>(Kuntayhtymät!P33-Kuntayhtymät!K33)/Kuntayhtymät!K33*100</f>
        <v>2.239532619279452</v>
      </c>
      <c r="L33" s="45">
        <f>(Kuntayhtymät!Q33-Kuntayhtymät!L33)/Kuntayhtymät!L33*100</f>
        <v>2.2330097087378613</v>
      </c>
      <c r="M33" s="45">
        <f>(Kuntayhtymät!R33-Kuntayhtymät!M33)/Kuntayhtymät!M33*100</f>
        <v>2.5291828793774402</v>
      </c>
      <c r="N33" s="47">
        <f>(Kuntayhtymät!S33-Kuntayhtymät!N33)/Kuntayhtymät!N33*100</f>
        <v>2.1442495126705685</v>
      </c>
      <c r="O33" s="46">
        <f>(Kuntayhtymät!T33-Kuntayhtymät!O33)/Kuntayhtymät!O33*100</f>
        <v>2.799227799227805</v>
      </c>
      <c r="P33" s="45">
        <f>(Kuntayhtymät!U33-Kuntayhtymät!P33)/Kuntayhtymät!P33*100</f>
        <v>2.666666666666664</v>
      </c>
      <c r="Q33" s="45">
        <f>(Kuntayhtymät!V33-Kuntayhtymät!Q33)/Kuntayhtymät!Q33*100</f>
        <v>2.3741690408357075</v>
      </c>
      <c r="R33" s="45">
        <f>(Kuntayhtymät!W33-Kuntayhtymät!R33)/Kuntayhtymät!R33*100</f>
        <v>2.6565464895635644</v>
      </c>
      <c r="S33" s="47">
        <f>(Kuntayhtymät!X33-Kuntayhtymät!S33)/Kuntayhtymät!S33*100</f>
        <v>2.6717557251908373</v>
      </c>
      <c r="T33" s="46">
        <f>(Kuntayhtymät!Y33-Kuntayhtymät!T33)/Kuntayhtymät!T33*100</f>
        <v>2.441314553990605</v>
      </c>
      <c r="U33" s="45">
        <f>(Kuntayhtymät!Z33-Kuntayhtymät!U33)/Kuntayhtymät!U33*100</f>
        <v>2.133580705009274</v>
      </c>
      <c r="V33" s="45"/>
      <c r="W33" s="45"/>
      <c r="X33" s="47"/>
    </row>
    <row r="34" spans="1:24" ht="12.75">
      <c r="A34" s="17" t="s">
        <v>23</v>
      </c>
      <c r="B34" s="4" t="s">
        <v>30</v>
      </c>
      <c r="C34" s="38">
        <f>D34/$D$44</f>
        <v>0.03849061753333637</v>
      </c>
      <c r="D34" s="36">
        <v>251596</v>
      </c>
      <c r="E34" s="46">
        <f>(Kuntayhtymät!J34-Kuntayhtymät!E34)/Kuntayhtymät!E34*100</f>
        <v>2.8368794326241105</v>
      </c>
      <c r="F34" s="45">
        <f>(Kuntayhtymät!K34-Kuntayhtymät!F34)/Kuntayhtymät!F34*100</f>
        <v>3.1031031031030976</v>
      </c>
      <c r="G34" s="45">
        <f>(Kuntayhtymät!L34-Kuntayhtymät!G34)/Kuntayhtymät!G34*100</f>
        <v>2.49003984063745</v>
      </c>
      <c r="H34" s="45">
        <f>(Kuntayhtymät!M34-Kuntayhtymät!H34)/Kuntayhtymät!H34*100</f>
        <v>1.7804154302670738</v>
      </c>
      <c r="I34" s="47">
        <f>(Kuntayhtymät!N34-Kuntayhtymät!I34)/Kuntayhtymät!I34*100</f>
        <v>2.5999999999999943</v>
      </c>
      <c r="J34" s="46">
        <f>(Kuntayhtymät!O34-Kuntayhtymät!J34)/Kuntayhtymät!J34*100</f>
        <v>1.9704433497536946</v>
      </c>
      <c r="K34" s="45">
        <f>(Kuntayhtymät!P34-Kuntayhtymät!K34)/Kuntayhtymät!K34*100</f>
        <v>1.3592233009708794</v>
      </c>
      <c r="L34" s="45">
        <f>(Kuntayhtymät!Q34-Kuntayhtymät!L34)/Kuntayhtymät!L34*100</f>
        <v>1.3605442176870663</v>
      </c>
      <c r="M34" s="45">
        <f>(Kuntayhtymät!R34-Kuntayhtymät!M34)/Kuntayhtymät!M34*100</f>
        <v>1.6520894071914367</v>
      </c>
      <c r="N34" s="47">
        <f>(Kuntayhtymät!S34-Kuntayhtymät!N34)/Kuntayhtymät!N34*100</f>
        <v>1.5594541910331468</v>
      </c>
      <c r="O34" s="46">
        <f>(Kuntayhtymät!T34-Kuntayhtymät!O34)/Kuntayhtymät!O34*100</f>
        <v>1.545893719806758</v>
      </c>
      <c r="P34" s="45">
        <f>(Kuntayhtymät!U34-Kuntayhtymät!P34)/Kuntayhtymät!P34*100</f>
        <v>0.8620689655172332</v>
      </c>
      <c r="Q34" s="45">
        <f>(Kuntayhtymät!V34-Kuntayhtymät!Q34)/Kuntayhtymät!Q34*100</f>
        <v>0.5752636625119928</v>
      </c>
      <c r="R34" s="45">
        <f>(Kuntayhtymät!W34-Kuntayhtymät!R34)/Kuntayhtymät!R34*100</f>
        <v>0.47801147227533464</v>
      </c>
      <c r="S34" s="47">
        <f>(Kuntayhtymät!X34-Kuntayhtymät!S34)/Kuntayhtymät!S34*100</f>
        <v>0.8637236084452892</v>
      </c>
      <c r="T34" s="46">
        <f>(Kuntayhtymät!Y34-Kuntayhtymät!T34)/Kuntayhtymät!T34*100</f>
        <v>0</v>
      </c>
      <c r="U34" s="45">
        <f>(Kuntayhtymät!Z34-Kuntayhtymät!U34)/Kuntayhtymät!U34*100</f>
        <v>-0.1899335232668593</v>
      </c>
      <c r="V34" s="45"/>
      <c r="W34" s="45"/>
      <c r="X34" s="47"/>
    </row>
    <row r="35" spans="1:24" ht="12.75">
      <c r="A35" s="17" t="s">
        <v>62</v>
      </c>
      <c r="B35" s="8" t="s">
        <v>63</v>
      </c>
      <c r="C35" s="38"/>
      <c r="D35" s="36"/>
      <c r="E35" s="46"/>
      <c r="F35" s="45"/>
      <c r="G35" s="45"/>
      <c r="H35" s="45"/>
      <c r="I35" s="47"/>
      <c r="J35" s="46"/>
      <c r="K35" s="45"/>
      <c r="L35" s="45"/>
      <c r="M35" s="45"/>
      <c r="N35" s="47"/>
      <c r="O35" s="46"/>
      <c r="P35" s="45"/>
      <c r="Q35" s="45"/>
      <c r="R35" s="45"/>
      <c r="S35" s="47"/>
      <c r="T35" s="46"/>
      <c r="U35" s="45"/>
      <c r="V35" s="45"/>
      <c r="W35" s="45"/>
      <c r="X35" s="47"/>
    </row>
    <row r="36" spans="1:24" ht="12.75">
      <c r="A36" s="17" t="s">
        <v>64</v>
      </c>
      <c r="B36" s="8" t="s">
        <v>30</v>
      </c>
      <c r="C36" s="38">
        <f>D36/$D$44</f>
        <v>0.03849061753333637</v>
      </c>
      <c r="D36" s="36">
        <v>251596</v>
      </c>
      <c r="E36" s="46">
        <f>(Kuntayhtymät!J36-Kuntayhtymät!E36)/Kuntayhtymät!E36*100</f>
        <v>2.8368794326241105</v>
      </c>
      <c r="F36" s="45">
        <f>(Kuntayhtymät!K36-Kuntayhtymät!F36)/Kuntayhtymät!F36*100</f>
        <v>3.1031031031030976</v>
      </c>
      <c r="G36" s="45">
        <f>(Kuntayhtymät!L36-Kuntayhtymät!G36)/Kuntayhtymät!G36*100</f>
        <v>2.5922233300099786</v>
      </c>
      <c r="H36" s="45">
        <f>(Kuntayhtymät!M36-Kuntayhtymät!H36)/Kuntayhtymät!H36*100</f>
        <v>1.7804154302670738</v>
      </c>
      <c r="I36" s="47">
        <f>(Kuntayhtymät!N36-Kuntayhtymät!I36)/Kuntayhtymät!I36*100</f>
        <v>2.5999999999999943</v>
      </c>
      <c r="J36" s="46">
        <f>(Kuntayhtymät!O36-Kuntayhtymät!J36)/Kuntayhtymät!J36*100</f>
        <v>1.9704433497536946</v>
      </c>
      <c r="K36" s="45">
        <f>(Kuntayhtymät!P36-Kuntayhtymät!K36)/Kuntayhtymät!K36*100</f>
        <v>1.3592233009708794</v>
      </c>
      <c r="L36" s="45">
        <f>(Kuntayhtymät!Q36-Kuntayhtymät!L36)/Kuntayhtymät!L36*100</f>
        <v>1.3605442176870663</v>
      </c>
      <c r="M36" s="45">
        <f>(Kuntayhtymät!R36-Kuntayhtymät!M36)/Kuntayhtymät!M36*100</f>
        <v>1.6520894071914367</v>
      </c>
      <c r="N36" s="47">
        <f>(Kuntayhtymät!S36-Kuntayhtymät!N36)/Kuntayhtymät!N36*100</f>
        <v>1.5594541910331468</v>
      </c>
      <c r="O36" s="46">
        <f>(Kuntayhtymät!T36-Kuntayhtymät!O36)/Kuntayhtymät!O36*100</f>
        <v>1.545893719806758</v>
      </c>
      <c r="P36" s="45">
        <f>(Kuntayhtymät!U36-Kuntayhtymät!P36)/Kuntayhtymät!P36*100</f>
        <v>0.8620689655172332</v>
      </c>
      <c r="Q36" s="45">
        <f>(Kuntayhtymät!V36-Kuntayhtymät!Q36)/Kuntayhtymät!Q36*100</f>
        <v>0.5752636625119928</v>
      </c>
      <c r="R36" s="45">
        <f>(Kuntayhtymät!W36-Kuntayhtymät!R36)/Kuntayhtymät!R36*100</f>
        <v>0.47801147227533464</v>
      </c>
      <c r="S36" s="47">
        <f>(Kuntayhtymät!X36-Kuntayhtymät!S36)/Kuntayhtymät!S36*100</f>
        <v>0.8637236084452892</v>
      </c>
      <c r="T36" s="46">
        <f>(Kuntayhtymät!Y36-Kuntayhtymät!T36)/Kuntayhtymät!T36*100</f>
        <v>0</v>
      </c>
      <c r="U36" s="45">
        <f>(Kuntayhtymät!Z36-Kuntayhtymät!U36)/Kuntayhtymät!U36*100</f>
        <v>-0.1899335232668593</v>
      </c>
      <c r="V36" s="45"/>
      <c r="W36" s="45"/>
      <c r="X36" s="47"/>
    </row>
    <row r="37" spans="1:24" ht="12.75">
      <c r="A37" s="17" t="s">
        <v>24</v>
      </c>
      <c r="B37" s="4" t="s">
        <v>31</v>
      </c>
      <c r="C37" s="38">
        <f>D37/$D$44</f>
        <v>0.037633744018637345</v>
      </c>
      <c r="D37" s="36">
        <v>245995</v>
      </c>
      <c r="E37" s="46">
        <f>(Kuntayhtymät!J37-Kuntayhtymät!E37)/Kuntayhtymät!E37*100</f>
        <v>0.20100502512563098</v>
      </c>
      <c r="F37" s="45">
        <f>(Kuntayhtymät!K37-Kuntayhtymät!F37)/Kuntayhtymät!F37*100</f>
        <v>-0.39880358923229453</v>
      </c>
      <c r="G37" s="45">
        <f>(Kuntayhtymät!L37-Kuntayhtymät!G37)/Kuntayhtymät!G37*100</f>
        <v>-0.4995004995004995</v>
      </c>
      <c r="H37" s="45">
        <f>(Kuntayhtymät!M37-Kuntayhtymät!H37)/Kuntayhtymät!H37*100</f>
        <v>-1.39860139860139</v>
      </c>
      <c r="I37" s="47">
        <f>(Kuntayhtymät!N37-Kuntayhtymät!I37)/Kuntayhtymät!I37*100</f>
        <v>-0.5</v>
      </c>
      <c r="J37" s="46">
        <f>(Kuntayhtymät!O37-Kuntayhtymät!J37)/Kuntayhtymät!J37*100</f>
        <v>-1.303911735205614</v>
      </c>
      <c r="K37" s="45">
        <f>(Kuntayhtymät!P37-Kuntayhtymät!K37)/Kuntayhtymät!K37*100</f>
        <v>-1.3013013013013126</v>
      </c>
      <c r="L37" s="45">
        <f>(Kuntayhtymät!Q37-Kuntayhtymät!L37)/Kuntayhtymät!L37*100</f>
        <v>-1.5060240963855422</v>
      </c>
      <c r="M37" s="45">
        <f>(Kuntayhtymät!R37-Kuntayhtymät!M37)/Kuntayhtymät!M37*100</f>
        <v>-1.0131712259371835</v>
      </c>
      <c r="N37" s="47">
        <f>(Kuntayhtymät!S37-Kuntayhtymät!N37)/Kuntayhtymät!N37*100</f>
        <v>-1.3065326633165801</v>
      </c>
      <c r="O37" s="46">
        <f>(Kuntayhtymät!T37-Kuntayhtymät!O37)/Kuntayhtymät!O37*100</f>
        <v>-0.30487804878049934</v>
      </c>
      <c r="P37" s="45">
        <f>(Kuntayhtymät!U37-Kuntayhtymät!P37)/Kuntayhtymät!P37*100</f>
        <v>-1.3184584178498957</v>
      </c>
      <c r="Q37" s="45">
        <f>(Kuntayhtymät!V37-Kuntayhtymät!Q37)/Kuntayhtymät!Q37*100</f>
        <v>-0.7135575942915277</v>
      </c>
      <c r="R37" s="45">
        <f>(Kuntayhtymät!W37-Kuntayhtymät!R37)/Kuntayhtymät!R37*100</f>
        <v>-0.5117707267144319</v>
      </c>
      <c r="S37" s="47">
        <f>(Kuntayhtymät!X37-Kuntayhtymät!S37)/Kuntayhtymät!S37*100</f>
        <v>-0.7128309572301454</v>
      </c>
      <c r="T37" s="46">
        <f>(Kuntayhtymät!Y37-Kuntayhtymät!T37)/Kuntayhtymät!T37*100</f>
        <v>-1.019367991845056</v>
      </c>
      <c r="U37" s="45">
        <f>(Kuntayhtymät!Z37-Kuntayhtymät!U37)/Kuntayhtymät!U37*100</f>
        <v>0.20554984583761854</v>
      </c>
      <c r="V37" s="45"/>
      <c r="W37" s="45"/>
      <c r="X37" s="47"/>
    </row>
    <row r="38" spans="1:24" ht="12.75">
      <c r="A38" s="17" t="s">
        <v>65</v>
      </c>
      <c r="B38" s="8" t="s">
        <v>66</v>
      </c>
      <c r="C38" s="38">
        <f>D38/$D$44</f>
        <v>0.037633744018637345</v>
      </c>
      <c r="D38" s="36">
        <v>245995</v>
      </c>
      <c r="E38" s="46">
        <f>(Kuntayhtymät!J38-Kuntayhtymät!E38)/Kuntayhtymät!E38*100</f>
        <v>0.20100502512563098</v>
      </c>
      <c r="F38" s="45">
        <f>(Kuntayhtymät!K38-Kuntayhtymät!F38)/Kuntayhtymät!F38*100</f>
        <v>-0.39880358923229453</v>
      </c>
      <c r="G38" s="45">
        <f>(Kuntayhtymät!L38-Kuntayhtymät!G38)/Kuntayhtymät!G38*100</f>
        <v>-0.4995004995004995</v>
      </c>
      <c r="H38" s="45">
        <f>(Kuntayhtymät!M38-Kuntayhtymät!H38)/Kuntayhtymät!H38*100</f>
        <v>-1.39860139860139</v>
      </c>
      <c r="I38" s="47">
        <f>(Kuntayhtymät!N38-Kuntayhtymät!I38)/Kuntayhtymät!I38*100</f>
        <v>-0.5</v>
      </c>
      <c r="J38" s="46">
        <f>(Kuntayhtymät!O38-Kuntayhtymät!J38)/Kuntayhtymät!J38*100</f>
        <v>-1.303911735205614</v>
      </c>
      <c r="K38" s="45">
        <f>(Kuntayhtymät!P38-Kuntayhtymät!K38)/Kuntayhtymät!K38*100</f>
        <v>-1.3013013013013126</v>
      </c>
      <c r="L38" s="45">
        <f>(Kuntayhtymät!Q38-Kuntayhtymät!L38)/Kuntayhtymät!L38*100</f>
        <v>-1.5060240963855422</v>
      </c>
      <c r="M38" s="45">
        <f>(Kuntayhtymät!R38-Kuntayhtymät!M38)/Kuntayhtymät!M38*100</f>
        <v>-1.0131712259371835</v>
      </c>
      <c r="N38" s="47">
        <f>(Kuntayhtymät!S38-Kuntayhtymät!N38)/Kuntayhtymät!N38*100</f>
        <v>-1.3065326633165801</v>
      </c>
      <c r="O38" s="46">
        <f>(Kuntayhtymät!T38-Kuntayhtymät!O38)/Kuntayhtymät!O38*100</f>
        <v>-0.30487804878049934</v>
      </c>
      <c r="P38" s="45">
        <f>(Kuntayhtymät!U38-Kuntayhtymät!P38)/Kuntayhtymät!P38*100</f>
        <v>-1.3184584178498957</v>
      </c>
      <c r="Q38" s="45">
        <f>(Kuntayhtymät!V38-Kuntayhtymät!Q38)/Kuntayhtymät!Q38*100</f>
        <v>-0.7135575942915277</v>
      </c>
      <c r="R38" s="45">
        <f>(Kuntayhtymät!W38-Kuntayhtymät!R38)/Kuntayhtymät!R38*100</f>
        <v>-0.5117707267144319</v>
      </c>
      <c r="S38" s="47">
        <f>(Kuntayhtymät!X38-Kuntayhtymät!S38)/Kuntayhtymät!S38*100</f>
        <v>-0.7128309572301454</v>
      </c>
      <c r="T38" s="46">
        <f>(Kuntayhtymät!Y38-Kuntayhtymät!T38)/Kuntayhtymät!T38*100</f>
        <v>-1.019367991845056</v>
      </c>
      <c r="U38" s="45">
        <f>(Kuntayhtymät!Z38-Kuntayhtymät!U38)/Kuntayhtymät!U38*100</f>
        <v>0.20554984583761854</v>
      </c>
      <c r="V38" s="45"/>
      <c r="W38" s="45"/>
      <c r="X38" s="47"/>
    </row>
    <row r="39" spans="1:24" ht="15">
      <c r="A39" s="17" t="s">
        <v>25</v>
      </c>
      <c r="B39" s="5" t="s">
        <v>32</v>
      </c>
      <c r="C39" s="38">
        <f>D39/$D$44</f>
        <v>0.0025934154295979197</v>
      </c>
      <c r="D39" s="34">
        <v>16952</v>
      </c>
      <c r="E39" s="46">
        <f>(Kuntayhtymät!J39-Kuntayhtymät!E39)/Kuntayhtymät!E39*100</f>
        <v>3.160040774719683</v>
      </c>
      <c r="F39" s="45">
        <f>(Kuntayhtymät!K39-Kuntayhtymät!F39)/Kuntayhtymät!F39*100</f>
        <v>10.975609756097557</v>
      </c>
      <c r="G39" s="45">
        <f>(Kuntayhtymät!L39-Kuntayhtymät!G39)/Kuntayhtymät!G39*100</f>
        <v>6.793206793206805</v>
      </c>
      <c r="H39" s="45">
        <f>(Kuntayhtymät!M39-Kuntayhtymät!H39)/Kuntayhtymät!H39*100</f>
        <v>6.473429951690823</v>
      </c>
      <c r="I39" s="47">
        <f>(Kuntayhtymät!N39-Kuntayhtymät!I39)/Kuntayhtymät!I39*100</f>
        <v>6.900000000000006</v>
      </c>
      <c r="J39" s="46">
        <f>(Kuntayhtymät!O39-Kuntayhtymät!J39)/Kuntayhtymät!J39*100</f>
        <v>11.264822134387344</v>
      </c>
      <c r="K39" s="45">
        <f>(Kuntayhtymät!P39-Kuntayhtymät!K39)/Kuntayhtymät!K39*100</f>
        <v>8.150183150183143</v>
      </c>
      <c r="L39" s="45">
        <f>(Kuntayhtymät!Q39-Kuntayhtymät!L39)/Kuntayhtymät!L39*100</f>
        <v>6.267539756782028</v>
      </c>
      <c r="M39" s="45">
        <f>(Kuntayhtymät!R39-Kuntayhtymät!M39)/Kuntayhtymät!M39*100</f>
        <v>5.807622504537197</v>
      </c>
      <c r="N39" s="47">
        <f>(Kuntayhtymät!S39-Kuntayhtymät!N39)/Kuntayhtymät!N39*100</f>
        <v>7.764265668849389</v>
      </c>
      <c r="O39" s="46">
        <f>(Kuntayhtymät!T39-Kuntayhtymät!O39)/Kuntayhtymät!O39*100</f>
        <v>5.861456483126118</v>
      </c>
      <c r="P39" s="45">
        <f>(Kuntayhtymät!U39-Kuntayhtymät!P39)/Kuntayhtymät!P39*100</f>
        <v>3.810330228619814</v>
      </c>
      <c r="Q39" s="45">
        <f>(Kuntayhtymät!V39-Kuntayhtymät!Q39)/Kuntayhtymät!Q39*100</f>
        <v>10.211267605633811</v>
      </c>
      <c r="R39" s="45">
        <f>(Kuntayhtymät!W39-Kuntayhtymät!R39)/Kuntayhtymät!R39*100</f>
        <v>8.747855917667241</v>
      </c>
      <c r="S39" s="47">
        <f>(Kuntayhtymät!X39-Kuntayhtymät!S39)/Kuntayhtymät!S39*100</f>
        <v>7.118055555555558</v>
      </c>
      <c r="T39" s="46">
        <f>(Kuntayhtymät!Y39-Kuntayhtymät!T39)/Kuntayhtymät!T39*100</f>
        <v>8.724832214765094</v>
      </c>
      <c r="U39" s="45">
        <f>(Kuntayhtymät!Z39-Kuntayhtymät!U39)/Kuntayhtymät!U39*100</f>
        <v>5.709624796084829</v>
      </c>
      <c r="V39" s="45"/>
      <c r="W39" s="45"/>
      <c r="X39" s="47"/>
    </row>
    <row r="40" spans="1:24" ht="15">
      <c r="A40" s="17" t="s">
        <v>26</v>
      </c>
      <c r="B40" s="3" t="s">
        <v>33</v>
      </c>
      <c r="C40" s="38">
        <f>D40/$D$44</f>
        <v>0.006930410121296329</v>
      </c>
      <c r="D40" s="36">
        <v>45301</v>
      </c>
      <c r="E40" s="46">
        <f>(Kuntayhtymät!J40-Kuntayhtymät!E40)/Kuntayhtymät!E40*100</f>
        <v>22.209821428571434</v>
      </c>
      <c r="F40" s="45">
        <f>(Kuntayhtymät!K40-Kuntayhtymät!F40)/Kuntayhtymät!F40*100</f>
        <v>10.498960498960493</v>
      </c>
      <c r="G40" s="45">
        <f>(Kuntayhtymät!L40-Kuntayhtymät!G40)/Kuntayhtymät!G40*100</f>
        <v>-1.8234165067178558</v>
      </c>
      <c r="H40" s="45">
        <f>(Kuntayhtymät!M40-Kuntayhtymät!H40)/Kuntayhtymät!H40*100</f>
        <v>-15.531335149863757</v>
      </c>
      <c r="I40" s="47">
        <f>(Kuntayhtymät!N40-Kuntayhtymät!I40)/Kuntayhtymät!I40*100</f>
        <v>2.799999999999997</v>
      </c>
      <c r="J40" s="46">
        <f>(Kuntayhtymät!O40-Kuntayhtymät!J40)/Kuntayhtymät!J40*100</f>
        <v>-20.913242009132425</v>
      </c>
      <c r="K40" s="45">
        <f>(Kuntayhtymät!P40-Kuntayhtymät!K40)/Kuntayhtymät!K40*100</f>
        <v>-18.344308560677327</v>
      </c>
      <c r="L40" s="45">
        <f>(Kuntayhtymät!Q40-Kuntayhtymät!L40)/Kuntayhtymät!L40*100</f>
        <v>-14.66275659824047</v>
      </c>
      <c r="M40" s="45">
        <f>(Kuntayhtymät!R40-Kuntayhtymät!M40)/Kuntayhtymät!M40*100</f>
        <v>-9.354838709677422</v>
      </c>
      <c r="N40" s="47">
        <f>(Kuntayhtymät!S40-Kuntayhtymät!N40)/Kuntayhtymät!N40*100</f>
        <v>-16.147859922178984</v>
      </c>
      <c r="O40" s="46">
        <f>(Kuntayhtymät!T40-Kuntayhtymät!O40)/Kuntayhtymät!O40*100</f>
        <v>-3.4642032332563515</v>
      </c>
      <c r="P40" s="45">
        <f>(Kuntayhtymät!U40-Kuntayhtymät!P40)/Kuntayhtymät!P40*100</f>
        <v>-8.29493087557604</v>
      </c>
      <c r="Q40" s="45">
        <f>(Kuntayhtymät!V40-Kuntayhtymät!Q40)/Kuntayhtymät!Q40*100</f>
        <v>-13.287514318442147</v>
      </c>
      <c r="R40" s="45">
        <f>(Kuntayhtymät!W40-Kuntayhtymät!R40)/Kuntayhtymät!R40*100</f>
        <v>-15.42111506524318</v>
      </c>
      <c r="S40" s="47">
        <f>(Kuntayhtymät!X40-Kuntayhtymät!S40)/Kuntayhtymät!S40*100</f>
        <v>-10.092807424593971</v>
      </c>
      <c r="T40" s="46">
        <f>(Kuntayhtymät!Y40-Kuntayhtymät!T40)/Kuntayhtymät!T40*100</f>
        <v>-14.593301435406685</v>
      </c>
      <c r="U40" s="45">
        <f>(Kuntayhtymät!Z40-Kuntayhtymät!U40)/Kuntayhtymät!U40*100</f>
        <v>-12.939698492462309</v>
      </c>
      <c r="V40" s="45"/>
      <c r="W40" s="45"/>
      <c r="X40" s="47"/>
    </row>
    <row r="41" spans="1:24" ht="15">
      <c r="A41" s="17"/>
      <c r="B41" s="3"/>
      <c r="C41" s="38"/>
      <c r="D41" s="36"/>
      <c r="E41" s="46"/>
      <c r="F41" s="45"/>
      <c r="G41" s="45"/>
      <c r="H41" s="45"/>
      <c r="I41" s="47"/>
      <c r="J41" s="46"/>
      <c r="K41" s="45"/>
      <c r="L41" s="45"/>
      <c r="M41" s="45"/>
      <c r="N41" s="47"/>
      <c r="O41" s="46"/>
      <c r="P41" s="45"/>
      <c r="Q41" s="45"/>
      <c r="R41" s="45"/>
      <c r="S41" s="47"/>
      <c r="T41" s="46"/>
      <c r="U41" s="45"/>
      <c r="V41" s="45"/>
      <c r="W41" s="45"/>
      <c r="X41" s="47"/>
    </row>
    <row r="42" spans="1:24" ht="12.75">
      <c r="A42" s="17" t="s">
        <v>54</v>
      </c>
      <c r="B42" s="2" t="s">
        <v>71</v>
      </c>
      <c r="C42" s="38">
        <f>D42/$D$44</f>
        <v>0.9873044726625069</v>
      </c>
      <c r="D42" s="36">
        <v>6453569</v>
      </c>
      <c r="E42" s="46">
        <f>(Kuntayhtymät!J42-Kuntayhtymät!E42)/Kuntayhtymät!E42*100</f>
        <v>3.0303030303030303</v>
      </c>
      <c r="F42" s="45">
        <f>(Kuntayhtymät!K42-Kuntayhtymät!F42)/Kuntayhtymät!F42*100</f>
        <v>3</v>
      </c>
      <c r="G42" s="45">
        <f>(Kuntayhtymät!L42-Kuntayhtymät!G42)/Kuntayhtymät!G42*100</f>
        <v>3.0876494023904324</v>
      </c>
      <c r="H42" s="45">
        <f>(Kuntayhtymät!M42-Kuntayhtymät!H42)/Kuntayhtymät!H42*100</f>
        <v>2.7805362462760645</v>
      </c>
      <c r="I42" s="47">
        <f>(Kuntayhtymät!N42-Kuntayhtymät!I42)/Kuntayhtymät!I42*100</f>
        <v>3</v>
      </c>
      <c r="J42" s="46">
        <f>(Kuntayhtymät!O42-Kuntayhtymät!J42)/Kuntayhtymät!J42*100</f>
        <v>2.254901960784311</v>
      </c>
      <c r="K42" s="45">
        <f>(Kuntayhtymät!P42-Kuntayhtymät!K42)/Kuntayhtymät!K42*100</f>
        <v>2.8155339805825297</v>
      </c>
      <c r="L42" s="45">
        <f>(Kuntayhtymät!Q42-Kuntayhtymät!L42)/Kuntayhtymät!L42*100</f>
        <v>2.3188405797101503</v>
      </c>
      <c r="M42" s="45">
        <f>(Kuntayhtymät!R42-Kuntayhtymät!M42)/Kuntayhtymät!M42*100</f>
        <v>2.5120772946859846</v>
      </c>
      <c r="N42" s="47">
        <f>(Kuntayhtymät!S42-Kuntayhtymät!N42)/Kuntayhtymät!N42*100</f>
        <v>2.5242718446601886</v>
      </c>
      <c r="O42" s="46">
        <f>(Kuntayhtymät!T42-Kuntayhtymät!O42)/Kuntayhtymät!O42*100</f>
        <v>2.876318312559923</v>
      </c>
      <c r="P42" s="45">
        <f>(Kuntayhtymät!U42-Kuntayhtymät!P42)/Kuntayhtymät!P42*100</f>
        <v>2.8328611898016995</v>
      </c>
      <c r="Q42" s="45">
        <f>(Kuntayhtymät!V42-Kuntayhtymät!Q42)/Kuntayhtymät!Q42*100</f>
        <v>2.738432483474968</v>
      </c>
      <c r="R42" s="45">
        <f>(Kuntayhtymät!W42-Kuntayhtymät!R42)/Kuntayhtymät!R42*100</f>
        <v>3.016022620169654</v>
      </c>
      <c r="S42" s="47">
        <f>(Kuntayhtymät!X42-Kuntayhtymät!S42)/Kuntayhtymät!S42*100</f>
        <v>2.8409090909090913</v>
      </c>
      <c r="T42" s="46">
        <f>(Kuntayhtymät!Y42-Kuntayhtymät!T42)/Kuntayhtymät!T42*100</f>
        <v>3.0754892823858313</v>
      </c>
      <c r="U42" s="45">
        <f>(Kuntayhtymät!Z42-Kuntayhtymät!U42)/Kuntayhtymät!U42*100</f>
        <v>2.571166207529841</v>
      </c>
      <c r="V42" s="45"/>
      <c r="W42" s="45"/>
      <c r="X42" s="47"/>
    </row>
    <row r="43" spans="1:24" ht="12.75">
      <c r="A43" s="17" t="s">
        <v>16</v>
      </c>
      <c r="B43" s="2" t="s">
        <v>67</v>
      </c>
      <c r="C43" s="38">
        <f>D43/$D$44</f>
        <v>0.01269552733749312</v>
      </c>
      <c r="D43" s="34">
        <v>82985</v>
      </c>
      <c r="E43" s="46">
        <f>(Kuntayhtymät!J43-Kuntayhtymät!E43)/Kuntayhtymät!E43*100</f>
        <v>3.4447821681864146</v>
      </c>
      <c r="F43" s="45">
        <f>(Kuntayhtymät!K43-Kuntayhtymät!F43)/Kuntayhtymät!F43*100</f>
        <v>3.4068136272545146</v>
      </c>
      <c r="G43" s="45">
        <f>(Kuntayhtymät!L43-Kuntayhtymät!G43)/Kuntayhtymät!G43*100</f>
        <v>2.98804780876494</v>
      </c>
      <c r="H43" s="45">
        <f>(Kuntayhtymät!M43-Kuntayhtymät!H43)/Kuntayhtymät!H43*100</f>
        <v>1.877470355731217</v>
      </c>
      <c r="I43" s="47">
        <f>(Kuntayhtymät!N43-Kuntayhtymät!I43)/Kuntayhtymät!I43*100</f>
        <v>3</v>
      </c>
      <c r="J43" s="46">
        <f>(Kuntayhtymät!O43-Kuntayhtymät!J43)/Kuntayhtymät!J43*100</f>
        <v>1.5670910871694501</v>
      </c>
      <c r="K43" s="45">
        <f>(Kuntayhtymät!P43-Kuntayhtymät!K43)/Kuntayhtymät!K43*100</f>
        <v>1.8410852713178212</v>
      </c>
      <c r="L43" s="45">
        <f>(Kuntayhtymät!Q43-Kuntayhtymät!L43)/Kuntayhtymät!L43*100</f>
        <v>1.6441005802707818</v>
      </c>
      <c r="M43" s="45">
        <f>(Kuntayhtymät!R43-Kuntayhtymät!M43)/Kuntayhtymät!M43*100</f>
        <v>2.133850630455871</v>
      </c>
      <c r="N43" s="47">
        <f>(Kuntayhtymät!S43-Kuntayhtymät!N43)/Kuntayhtymät!N43*100</f>
        <v>1.7475728155339778</v>
      </c>
      <c r="O43" s="46">
        <f>(Kuntayhtymät!T43-Kuntayhtymät!O43)/Kuntayhtymät!O43*100</f>
        <v>2.7965284474445435</v>
      </c>
      <c r="P43" s="45">
        <f>(Kuntayhtymät!U43-Kuntayhtymät!P43)/Kuntayhtymät!P43*100</f>
        <v>2.283539486203621</v>
      </c>
      <c r="Q43" s="45">
        <f>(Kuntayhtymät!V43-Kuntayhtymät!Q43)/Kuntayhtymät!Q43*100</f>
        <v>2.1883920076118093</v>
      </c>
      <c r="R43" s="45">
        <f>(Kuntayhtymät!W43-Kuntayhtymät!R43)/Kuntayhtymät!R43*100</f>
        <v>2.0892687559354255</v>
      </c>
      <c r="S43" s="47">
        <f>(Kuntayhtymät!X43-Kuntayhtymät!S43)/Kuntayhtymät!S43*100</f>
        <v>2.290076335877868</v>
      </c>
      <c r="T43" s="46">
        <f>(Kuntayhtymät!Y43-Kuntayhtymät!T43)/Kuntayhtymät!T43*100</f>
        <v>1.5947467166979388</v>
      </c>
      <c r="U43" s="45">
        <f>(Kuntayhtymät!Z43-Kuntayhtymät!U43)/Kuntayhtymät!U43*100</f>
        <v>1.581395348837212</v>
      </c>
      <c r="V43" s="45"/>
      <c r="W43" s="45"/>
      <c r="X43" s="47"/>
    </row>
    <row r="44" spans="1:24" ht="12.75">
      <c r="A44" s="21" t="s">
        <v>19</v>
      </c>
      <c r="B44" s="22" t="s">
        <v>68</v>
      </c>
      <c r="C44" s="39">
        <f>D44/$D$44</f>
        <v>1</v>
      </c>
      <c r="D44" s="35">
        <v>6536554</v>
      </c>
      <c r="E44" s="49">
        <f>(Kuntayhtymät!J44-Kuntayhtymät!E44)/Kuntayhtymät!E44*100</f>
        <v>3.0303030303030303</v>
      </c>
      <c r="F44" s="48">
        <f>(Kuntayhtymät!K44-Kuntayhtymät!F44)/Kuntayhtymät!F44*100</f>
        <v>3</v>
      </c>
      <c r="G44" s="48">
        <f>(Kuntayhtymät!L44-Kuntayhtymät!G44)/Kuntayhtymät!G44*100</f>
        <v>3.0876494023904324</v>
      </c>
      <c r="H44" s="48">
        <f>(Kuntayhtymät!M44-Kuntayhtymät!H44)/Kuntayhtymät!H44*100</f>
        <v>2.7805362462760645</v>
      </c>
      <c r="I44" s="50">
        <f>(Kuntayhtymät!N44-Kuntayhtymät!I44)/Kuntayhtymät!I44*100</f>
        <v>3</v>
      </c>
      <c r="J44" s="49">
        <f>(Kuntayhtymät!O44-Kuntayhtymät!J44)/Kuntayhtymät!J44*100</f>
        <v>2.254901960784311</v>
      </c>
      <c r="K44" s="48">
        <f>(Kuntayhtymät!P44-Kuntayhtymät!K44)/Kuntayhtymät!K44*100</f>
        <v>2.8155339805825297</v>
      </c>
      <c r="L44" s="48">
        <f>(Kuntayhtymät!Q44-Kuntayhtymät!L44)/Kuntayhtymät!L44*100</f>
        <v>2.3188405797101503</v>
      </c>
      <c r="M44" s="48">
        <f>(Kuntayhtymät!R44-Kuntayhtymät!M44)/Kuntayhtymät!M44*100</f>
        <v>2.5120772946859846</v>
      </c>
      <c r="N44" s="50">
        <f>(Kuntayhtymät!S44-Kuntayhtymät!N44)/Kuntayhtymät!N44*100</f>
        <v>2.5242718446601886</v>
      </c>
      <c r="O44" s="49">
        <f>(Kuntayhtymät!T44-Kuntayhtymät!O44)/Kuntayhtymät!O44*100</f>
        <v>2.876318312559923</v>
      </c>
      <c r="P44" s="48">
        <f>(Kuntayhtymät!U44-Kuntayhtymät!P44)/Kuntayhtymät!P44*100</f>
        <v>2.8328611898016995</v>
      </c>
      <c r="Q44" s="48">
        <f>(Kuntayhtymät!V44-Kuntayhtymät!Q44)/Kuntayhtymät!Q44*100</f>
        <v>2.738432483474968</v>
      </c>
      <c r="R44" s="48">
        <f>(Kuntayhtymät!W44-Kuntayhtymät!R44)/Kuntayhtymät!R44*100</f>
        <v>3.016022620169654</v>
      </c>
      <c r="S44" s="50">
        <f>(Kuntayhtymät!X44-Kuntayhtymät!S44)/Kuntayhtymät!S44*100</f>
        <v>2.8409090909090913</v>
      </c>
      <c r="T44" s="49">
        <f>(Kuntayhtymät!Y44-Kuntayhtymät!T44)/Kuntayhtymät!T44*100</f>
        <v>2.982292637465054</v>
      </c>
      <c r="U44" s="48">
        <f>(Kuntayhtymät!Z44-Kuntayhtymät!U44)/Kuntayhtymät!U44*100</f>
        <v>2.571166207529841</v>
      </c>
      <c r="V44" s="48"/>
      <c r="W44" s="48"/>
      <c r="X44" s="50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9" sqref="A69:A70"/>
    </sheetView>
  </sheetViews>
  <sheetFormatPr defaultColWidth="9.140625" defaultRowHeight="12.75"/>
  <cols>
    <col min="1" max="1" width="23.421875" style="0" customWidth="1"/>
    <col min="2" max="2" width="5.0039062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</cols>
  <sheetData>
    <row r="2" spans="1:6" ht="12.75">
      <c r="A2" s="7"/>
      <c r="B2" s="9"/>
      <c r="C2" s="4" t="s">
        <v>9</v>
      </c>
      <c r="D2" s="9"/>
      <c r="E2" s="9"/>
      <c r="F2" s="9"/>
    </row>
    <row r="3" spans="1:6" ht="12.75">
      <c r="A3" s="7"/>
      <c r="B3" s="9"/>
      <c r="C3" s="4"/>
      <c r="D3" s="9"/>
      <c r="E3" s="9"/>
      <c r="F3" s="9"/>
    </row>
    <row r="4" spans="1:6" ht="12.75">
      <c r="A4" s="7"/>
      <c r="B4" s="9"/>
      <c r="C4" s="4" t="s">
        <v>80</v>
      </c>
      <c r="D4" s="9"/>
      <c r="E4" s="9"/>
      <c r="F4" s="9"/>
    </row>
    <row r="5" spans="1:6" ht="12.75">
      <c r="A5" s="7"/>
      <c r="B5" s="9"/>
      <c r="C5" s="9"/>
      <c r="D5" s="4"/>
      <c r="E5" s="9"/>
      <c r="F5" s="9"/>
    </row>
    <row r="6" spans="1:6" ht="12.75">
      <c r="A6" s="7"/>
      <c r="B6" s="9"/>
      <c r="C6" s="2" t="s">
        <v>38</v>
      </c>
      <c r="D6" s="2" t="s">
        <v>39</v>
      </c>
      <c r="E6" s="2" t="s">
        <v>40</v>
      </c>
      <c r="F6" s="2" t="s">
        <v>43</v>
      </c>
    </row>
    <row r="7" spans="1:6" ht="12.75">
      <c r="A7" s="7" t="s">
        <v>82</v>
      </c>
      <c r="B7" s="9"/>
      <c r="C7" s="155" t="s">
        <v>78</v>
      </c>
      <c r="D7" s="2"/>
      <c r="E7" s="2"/>
      <c r="F7" s="2"/>
    </row>
    <row r="8" spans="1:6" ht="12.75">
      <c r="A8" s="2" t="s">
        <v>41</v>
      </c>
      <c r="B8" s="2"/>
      <c r="C8" s="155" t="s">
        <v>79</v>
      </c>
      <c r="D8" s="154"/>
      <c r="E8" s="9"/>
      <c r="F8" s="9"/>
    </row>
    <row r="9" spans="1:9" ht="12.75">
      <c r="A9" s="56" t="s">
        <v>77</v>
      </c>
      <c r="B9" s="2" t="s">
        <v>37</v>
      </c>
      <c r="C9" s="57">
        <v>342.9</v>
      </c>
      <c r="D9" s="57">
        <v>177.7</v>
      </c>
      <c r="E9" s="57">
        <v>113.1</v>
      </c>
      <c r="F9" s="57">
        <v>106.7</v>
      </c>
      <c r="G9" s="62" t="s">
        <v>7</v>
      </c>
      <c r="H9" t="s">
        <v>7</v>
      </c>
      <c r="I9" t="s">
        <v>7</v>
      </c>
    </row>
    <row r="10" spans="1:7" ht="12.75">
      <c r="A10" s="56"/>
      <c r="B10" s="2"/>
      <c r="C10" s="57"/>
      <c r="D10" s="57"/>
      <c r="E10" s="57"/>
      <c r="F10" s="57"/>
      <c r="G10" s="62"/>
    </row>
    <row r="11" spans="1:6" ht="12.75">
      <c r="A11" s="2">
        <v>2003</v>
      </c>
      <c r="B11" s="2" t="s">
        <v>34</v>
      </c>
      <c r="C11" s="45">
        <f aca="true" t="shared" si="0" ref="C11:C19">($C$9/$F$9)*F11</f>
        <v>346.756419868791</v>
      </c>
      <c r="D11" s="45">
        <f>($D9/$F$9)*F11</f>
        <v>179.69850046860356</v>
      </c>
      <c r="E11" s="45">
        <f aca="true" t="shared" si="1" ref="E11:E19">($E$9/$F$9)*F11</f>
        <v>114.37197750702906</v>
      </c>
      <c r="F11" s="55">
        <v>107.9</v>
      </c>
    </row>
    <row r="12" spans="1:6" ht="12.75">
      <c r="A12" s="2"/>
      <c r="B12" s="2" t="s">
        <v>35</v>
      </c>
      <c r="C12" s="45">
        <f t="shared" si="0"/>
        <v>351.898313027179</v>
      </c>
      <c r="D12" s="45">
        <f aca="true" t="shared" si="2" ref="D12:D19">($D11/$F$9)*F12</f>
        <v>184.41411247715172</v>
      </c>
      <c r="E12" s="45">
        <f t="shared" si="1"/>
        <v>116.06794751640113</v>
      </c>
      <c r="F12" s="55">
        <v>109.5</v>
      </c>
    </row>
    <row r="13" spans="1:6" ht="12.75">
      <c r="A13" s="2"/>
      <c r="B13" s="2" t="s">
        <v>36</v>
      </c>
      <c r="C13" s="45">
        <f t="shared" si="0"/>
        <v>351.898313027179</v>
      </c>
      <c r="D13" s="45">
        <f t="shared" si="2"/>
        <v>189.2534706302541</v>
      </c>
      <c r="E13" s="45">
        <f t="shared" si="1"/>
        <v>116.06794751640113</v>
      </c>
      <c r="F13" s="55">
        <v>109.5</v>
      </c>
    </row>
    <row r="14" spans="1:6" ht="12.75">
      <c r="A14" s="2"/>
      <c r="B14" s="2" t="s">
        <v>37</v>
      </c>
      <c r="C14" s="45">
        <f t="shared" si="0"/>
        <v>353.5051546391752</v>
      </c>
      <c r="D14" s="45">
        <f t="shared" si="2"/>
        <v>195.10667075283928</v>
      </c>
      <c r="E14" s="45">
        <f t="shared" si="1"/>
        <v>116.5979381443299</v>
      </c>
      <c r="F14" s="45">
        <v>110</v>
      </c>
    </row>
    <row r="15" spans="1:6" ht="12.75">
      <c r="A15" s="2"/>
      <c r="B15" s="2" t="s">
        <v>42</v>
      </c>
      <c r="C15" s="45">
        <f t="shared" si="0"/>
        <v>350.93420805998124</v>
      </c>
      <c r="D15" s="45">
        <f t="shared" si="2"/>
        <v>199.678054791097</v>
      </c>
      <c r="E15" s="45">
        <f t="shared" si="1"/>
        <v>115.74995313964386</v>
      </c>
      <c r="F15" s="45">
        <v>109.2</v>
      </c>
    </row>
    <row r="16" spans="1:6" ht="12.75">
      <c r="A16" s="2"/>
      <c r="B16" s="2"/>
      <c r="C16" s="45"/>
      <c r="D16" s="45"/>
      <c r="E16" s="45"/>
      <c r="F16" s="45"/>
    </row>
    <row r="17" spans="1:6" ht="12.75">
      <c r="A17" s="2"/>
      <c r="B17" s="2"/>
      <c r="C17" s="45"/>
      <c r="D17" s="45"/>
      <c r="E17" s="45"/>
      <c r="F17" s="45"/>
    </row>
    <row r="18" spans="1:6" ht="12.75">
      <c r="A18" s="2" t="s">
        <v>236</v>
      </c>
      <c r="B18" s="2" t="s">
        <v>34</v>
      </c>
      <c r="C18" s="45">
        <f t="shared" si="0"/>
        <v>357.68294283036545</v>
      </c>
      <c r="D18" s="45">
        <f>($D15/$F$9)*F18</f>
        <v>208.28648077084438</v>
      </c>
      <c r="E18" s="45">
        <f t="shared" si="1"/>
        <v>117.97591377694471</v>
      </c>
      <c r="F18" s="45">
        <v>111.3</v>
      </c>
    </row>
    <row r="19" spans="1:6" ht="12.75">
      <c r="A19" s="2"/>
      <c r="B19" s="2" t="s">
        <v>35</v>
      </c>
      <c r="C19" s="45">
        <f t="shared" si="0"/>
        <v>361.53936269915647</v>
      </c>
      <c r="D19" s="45">
        <f t="shared" si="2"/>
        <v>219.60852002549197</v>
      </c>
      <c r="E19" s="45">
        <f t="shared" si="1"/>
        <v>119.24789128397376</v>
      </c>
      <c r="F19" s="45">
        <v>112.5</v>
      </c>
    </row>
    <row r="20" spans="1:6" ht="12.75">
      <c r="A20" s="2"/>
      <c r="B20" s="2"/>
      <c r="C20" s="55"/>
      <c r="D20" s="55"/>
      <c r="E20" s="55"/>
      <c r="F20" s="55"/>
    </row>
    <row r="21" spans="1:6" ht="12.75">
      <c r="A21" s="2" t="s">
        <v>0</v>
      </c>
      <c r="B21" s="2"/>
      <c r="C21" s="55"/>
      <c r="D21" s="55"/>
      <c r="E21" s="55"/>
      <c r="F21" s="55"/>
    </row>
    <row r="22" spans="1:6" ht="12.75">
      <c r="A22" s="2">
        <v>2002</v>
      </c>
      <c r="B22" s="2" t="s">
        <v>37</v>
      </c>
      <c r="C22" s="57">
        <v>386.7</v>
      </c>
      <c r="D22" s="58">
        <v>192</v>
      </c>
      <c r="E22" s="57">
        <v>116.3</v>
      </c>
      <c r="F22" s="58">
        <v>106.7</v>
      </c>
    </row>
    <row r="23" spans="1:6" ht="12.75">
      <c r="A23" s="2"/>
      <c r="B23" s="2"/>
      <c r="C23" s="57"/>
      <c r="D23" s="58"/>
      <c r="E23" s="57"/>
      <c r="F23" s="58"/>
    </row>
    <row r="24" spans="1:6" ht="12.75">
      <c r="A24" s="2">
        <v>2003</v>
      </c>
      <c r="B24" s="2" t="s">
        <v>34</v>
      </c>
      <c r="C24" s="45">
        <f>($C$22/$F$22)*F24</f>
        <v>390.6865979381443</v>
      </c>
      <c r="D24" s="45">
        <f>($D$22/$F$22)*F24</f>
        <v>193.97938144329896</v>
      </c>
      <c r="E24" s="45">
        <f>($E$22/$F$22)*F24</f>
        <v>117.49896907216495</v>
      </c>
      <c r="F24" s="45">
        <v>107.8</v>
      </c>
    </row>
    <row r="25" spans="1:6" ht="12.75">
      <c r="A25" s="2"/>
      <c r="B25" s="2" t="s">
        <v>35</v>
      </c>
      <c r="C25" s="45">
        <f aca="true" t="shared" si="3" ref="C25:C31">($C$22/$F$22)*F25</f>
        <v>396.48528584817245</v>
      </c>
      <c r="D25" s="45">
        <f aca="true" t="shared" si="4" ref="D25:D30">($D$22/$F$22)*F25</f>
        <v>196.85848172446111</v>
      </c>
      <c r="E25" s="45">
        <f>($E$22/$F$22)*F25</f>
        <v>119.24292408622307</v>
      </c>
      <c r="F25" s="55">
        <v>109.4</v>
      </c>
    </row>
    <row r="26" spans="1:6" ht="12.75">
      <c r="A26" s="2"/>
      <c r="B26" s="2" t="s">
        <v>36</v>
      </c>
      <c r="C26" s="45">
        <f t="shared" si="3"/>
        <v>396.12286785379564</v>
      </c>
      <c r="D26" s="45">
        <f t="shared" si="4"/>
        <v>196.67853795688848</v>
      </c>
      <c r="E26" s="45">
        <f>($E$22/$F$22)*F26</f>
        <v>119.13392689784443</v>
      </c>
      <c r="F26" s="55">
        <v>109.3</v>
      </c>
    </row>
    <row r="27" spans="1:6" ht="12.75">
      <c r="A27" s="2"/>
      <c r="B27" s="2" t="s">
        <v>37</v>
      </c>
      <c r="C27" s="45">
        <f t="shared" si="3"/>
        <v>397.2101218369259</v>
      </c>
      <c r="D27" s="45">
        <f t="shared" si="4"/>
        <v>197.21836925960636</v>
      </c>
      <c r="E27" s="45">
        <f>($E$22/$F$22)*F27</f>
        <v>119.46091846298032</v>
      </c>
      <c r="F27" s="55">
        <v>109.6</v>
      </c>
    </row>
    <row r="28" spans="1:6" ht="12.75">
      <c r="A28" s="2"/>
      <c r="B28" s="2" t="s">
        <v>42</v>
      </c>
      <c r="C28" s="45">
        <f t="shared" si="3"/>
        <v>395.0356138706654</v>
      </c>
      <c r="D28" s="45">
        <f t="shared" si="4"/>
        <v>196.13870665417056</v>
      </c>
      <c r="E28" s="45">
        <f>($E$22/$F$22)*F28</f>
        <v>118.80693533270853</v>
      </c>
      <c r="F28" s="45">
        <v>109</v>
      </c>
    </row>
    <row r="29" spans="1:6" ht="12.75">
      <c r="A29" s="2"/>
      <c r="B29" s="2"/>
      <c r="C29" s="45"/>
      <c r="D29" s="45"/>
      <c r="E29" s="45"/>
      <c r="F29" s="45"/>
    </row>
    <row r="30" spans="1:6" ht="12.75">
      <c r="A30" s="2" t="s">
        <v>236</v>
      </c>
      <c r="B30" s="2" t="s">
        <v>34</v>
      </c>
      <c r="C30" s="45">
        <f t="shared" si="3"/>
        <v>402.28397375820055</v>
      </c>
      <c r="D30" s="45">
        <f t="shared" si="4"/>
        <v>199.73758200562324</v>
      </c>
      <c r="E30" s="45">
        <f>($E$22/$F$22)*F30</f>
        <v>120.98687910028117</v>
      </c>
      <c r="F30" s="45">
        <v>111</v>
      </c>
    </row>
    <row r="31" spans="1:6" ht="12.75">
      <c r="A31" s="2"/>
      <c r="B31" s="2" t="s">
        <v>35</v>
      </c>
      <c r="C31" s="45">
        <f t="shared" si="3"/>
        <v>405.9081537019681</v>
      </c>
      <c r="D31" s="45">
        <f>($D$22/$F$22)*F31</f>
        <v>201.5370196813496</v>
      </c>
      <c r="E31" s="45">
        <f>($E$22/$F$22)*F31</f>
        <v>122.07685098406748</v>
      </c>
      <c r="F31" s="45">
        <v>112</v>
      </c>
    </row>
    <row r="32" spans="1:6" ht="12.75">
      <c r="A32" s="9"/>
      <c r="B32" s="9"/>
      <c r="C32" s="55"/>
      <c r="D32" s="55"/>
      <c r="E32" s="55"/>
      <c r="F32" s="55"/>
    </row>
    <row r="33" spans="1:6" ht="12.75">
      <c r="A33" s="2" t="s">
        <v>76</v>
      </c>
      <c r="B33" s="9"/>
      <c r="C33" s="55"/>
      <c r="D33" s="55"/>
      <c r="E33" s="55"/>
      <c r="F33" s="55"/>
    </row>
    <row r="34" spans="1:6" ht="12.75">
      <c r="A34" s="2">
        <v>2002</v>
      </c>
      <c r="B34" s="2" t="s">
        <v>37</v>
      </c>
      <c r="C34" s="57">
        <v>410.4</v>
      </c>
      <c r="D34" s="58">
        <v>206</v>
      </c>
      <c r="E34" s="57">
        <v>120.5</v>
      </c>
      <c r="F34" s="57">
        <v>106.4</v>
      </c>
    </row>
    <row r="35" spans="1:6" ht="12.75">
      <c r="A35" s="2"/>
      <c r="B35" s="2"/>
      <c r="C35" s="57"/>
      <c r="D35" s="58"/>
      <c r="E35" s="57"/>
      <c r="F35" s="57"/>
    </row>
    <row r="36" spans="1:6" ht="12.75">
      <c r="A36" s="2">
        <v>2003</v>
      </c>
      <c r="B36" s="2" t="s">
        <v>34</v>
      </c>
      <c r="C36" s="45">
        <f>($C$34/F34)*F36</f>
        <v>415.02857142857135</v>
      </c>
      <c r="D36" s="45">
        <f>($D$34/$F$34)*F36</f>
        <v>208.32330827067668</v>
      </c>
      <c r="E36" s="45">
        <f>($E$34/$F$34)*F36</f>
        <v>121.85902255639095</v>
      </c>
      <c r="F36" s="55">
        <v>107.6</v>
      </c>
    </row>
    <row r="37" spans="1:6" ht="12.75">
      <c r="A37" s="2"/>
      <c r="B37" s="2" t="s">
        <v>35</v>
      </c>
      <c r="C37" s="45">
        <f aca="true" t="shared" si="5" ref="C37:C43">($C$34/F36)*F37</f>
        <v>416.50260223048326</v>
      </c>
      <c r="D37" s="45">
        <f aca="true" t="shared" si="6" ref="D37:D42">($D$34/$F$34)*F37</f>
        <v>211.42105263157893</v>
      </c>
      <c r="E37" s="45">
        <f aca="true" t="shared" si="7" ref="E37:E43">($E$34/$F$34)*F37</f>
        <v>123.67105263157893</v>
      </c>
      <c r="F37" s="55">
        <v>109.2</v>
      </c>
    </row>
    <row r="38" spans="1:6" ht="12.75">
      <c r="A38" s="2"/>
      <c r="B38" s="2" t="s">
        <v>36</v>
      </c>
      <c r="C38" s="45">
        <f t="shared" si="5"/>
        <v>410.02417582417576</v>
      </c>
      <c r="D38" s="45">
        <f t="shared" si="6"/>
        <v>211.22744360902254</v>
      </c>
      <c r="E38" s="45">
        <f t="shared" si="7"/>
        <v>123.55780075187967</v>
      </c>
      <c r="F38" s="55">
        <v>109.1</v>
      </c>
    </row>
    <row r="39" spans="1:6" ht="12.75">
      <c r="A39" s="2"/>
      <c r="B39" s="2" t="s">
        <v>37</v>
      </c>
      <c r="C39" s="45">
        <f t="shared" si="5"/>
        <v>412.2808432630614</v>
      </c>
      <c r="D39" s="45">
        <f t="shared" si="6"/>
        <v>212.19548872180448</v>
      </c>
      <c r="E39" s="45">
        <f t="shared" si="7"/>
        <v>124.12406015037591</v>
      </c>
      <c r="F39" s="55">
        <v>109.6</v>
      </c>
    </row>
    <row r="40" spans="1:6" ht="12.75">
      <c r="A40" s="2"/>
      <c r="B40" s="2" t="s">
        <v>42</v>
      </c>
      <c r="C40" s="45">
        <f t="shared" si="5"/>
        <v>407.77883211678835</v>
      </c>
      <c r="D40" s="45">
        <f t="shared" si="6"/>
        <v>210.84022556390977</v>
      </c>
      <c r="E40" s="45">
        <f t="shared" si="7"/>
        <v>123.33129699248119</v>
      </c>
      <c r="F40" s="55">
        <v>108.9</v>
      </c>
    </row>
    <row r="41" spans="1:6" ht="12.75">
      <c r="A41" s="2"/>
      <c r="B41" s="2"/>
      <c r="C41" s="45"/>
      <c r="D41" s="45"/>
      <c r="E41" s="45"/>
      <c r="F41" s="55"/>
    </row>
    <row r="42" spans="1:6" ht="12.75">
      <c r="A42" s="2" t="s">
        <v>236</v>
      </c>
      <c r="B42" s="2" t="s">
        <v>34</v>
      </c>
      <c r="C42" s="45">
        <f>($C$34/F40)*F42</f>
        <v>417.9371900826446</v>
      </c>
      <c r="D42" s="45">
        <f t="shared" si="6"/>
        <v>214.7124060150376</v>
      </c>
      <c r="E42" s="45">
        <f t="shared" si="7"/>
        <v>125.59633458646616</v>
      </c>
      <c r="F42" s="55">
        <v>110.9</v>
      </c>
    </row>
    <row r="43" spans="1:6" ht="12.75">
      <c r="A43" s="9"/>
      <c r="B43" s="2" t="s">
        <v>35</v>
      </c>
      <c r="C43" s="45">
        <f t="shared" si="5"/>
        <v>414.8407574391343</v>
      </c>
      <c r="D43" s="45">
        <f>($D$34/$F$34)*F43</f>
        <v>217.03571428571425</v>
      </c>
      <c r="E43" s="45">
        <f t="shared" si="7"/>
        <v>126.95535714285712</v>
      </c>
      <c r="F43" s="55">
        <v>112.1</v>
      </c>
    </row>
    <row r="44" spans="1:6" ht="12.75">
      <c r="A44" s="9"/>
      <c r="B44" s="9"/>
      <c r="C44" s="55"/>
      <c r="D44" s="55"/>
      <c r="E44" s="55"/>
      <c r="F44" s="55"/>
    </row>
    <row r="45" spans="1:6" ht="12.75">
      <c r="A45" s="2" t="s">
        <v>1</v>
      </c>
      <c r="B45" s="9"/>
      <c r="C45" s="55"/>
      <c r="D45" s="55"/>
      <c r="E45" s="55"/>
      <c r="F45" s="55"/>
    </row>
    <row r="46" spans="1:6" ht="12.75">
      <c r="A46" s="2">
        <v>2002</v>
      </c>
      <c r="B46" s="2" t="s">
        <v>37</v>
      </c>
      <c r="C46" s="58">
        <v>387</v>
      </c>
      <c r="D46" s="57">
        <v>194.2</v>
      </c>
      <c r="E46" s="57">
        <v>118.4</v>
      </c>
      <c r="F46" s="58">
        <v>106.2</v>
      </c>
    </row>
    <row r="47" spans="1:6" ht="12.75">
      <c r="A47" s="2"/>
      <c r="B47" s="2"/>
      <c r="C47" s="58"/>
      <c r="D47" s="57"/>
      <c r="E47" s="57"/>
      <c r="F47" s="58"/>
    </row>
    <row r="48" spans="1:6" ht="12.75">
      <c r="A48" s="2">
        <v>2003</v>
      </c>
      <c r="B48" s="2" t="s">
        <v>34</v>
      </c>
      <c r="C48" s="45">
        <f>($C$46/$F$46)*F48</f>
        <v>391.37288135593224</v>
      </c>
      <c r="D48" s="45">
        <f>($D$46/$F$46)*F48</f>
        <v>196.39435028248587</v>
      </c>
      <c r="E48" s="45">
        <f>($E$46/$F$46)*F48</f>
        <v>119.73785310734465</v>
      </c>
      <c r="F48" s="55">
        <v>107.4</v>
      </c>
    </row>
    <row r="49" spans="1:6" ht="12.75">
      <c r="A49" s="2"/>
      <c r="B49" s="2" t="s">
        <v>35</v>
      </c>
      <c r="C49" s="45">
        <f aca="true" t="shared" si="8" ref="C49:C55">($C$46/$F$46)*F49</f>
        <v>398.29661016949154</v>
      </c>
      <c r="D49" s="45">
        <f aca="true" t="shared" si="9" ref="D49:D55">($D$46/$F$46)*F49</f>
        <v>199.86873822975514</v>
      </c>
      <c r="E49" s="45">
        <f aca="true" t="shared" si="10" ref="E49:E55">($E$46/$F$46)*F49</f>
        <v>121.85612052730697</v>
      </c>
      <c r="F49" s="55">
        <v>109.3</v>
      </c>
    </row>
    <row r="50" spans="1:6" ht="12.75">
      <c r="A50" s="2"/>
      <c r="B50" s="2" t="s">
        <v>36</v>
      </c>
      <c r="C50" s="45">
        <f t="shared" si="8"/>
        <v>398.29661016949154</v>
      </c>
      <c r="D50" s="45">
        <f t="shared" si="9"/>
        <v>199.86873822975514</v>
      </c>
      <c r="E50" s="45">
        <f t="shared" si="10"/>
        <v>121.85612052730697</v>
      </c>
      <c r="F50" s="55">
        <v>109.3</v>
      </c>
    </row>
    <row r="51" spans="1:6" ht="12.75">
      <c r="A51" s="2"/>
      <c r="B51" s="2" t="s">
        <v>37</v>
      </c>
      <c r="C51" s="45">
        <f t="shared" si="8"/>
        <v>400.48305084745766</v>
      </c>
      <c r="D51" s="45">
        <f t="shared" si="9"/>
        <v>200.9659133709981</v>
      </c>
      <c r="E51" s="45">
        <f t="shared" si="10"/>
        <v>122.5250470809793</v>
      </c>
      <c r="F51" s="55">
        <v>109.9</v>
      </c>
    </row>
    <row r="52" spans="1:6" ht="12.75">
      <c r="A52" s="2"/>
      <c r="B52" s="2" t="s">
        <v>42</v>
      </c>
      <c r="C52" s="45">
        <f t="shared" si="8"/>
        <v>397.20338983050846</v>
      </c>
      <c r="D52" s="45">
        <f t="shared" si="9"/>
        <v>199.32015065913367</v>
      </c>
      <c r="E52" s="45">
        <f t="shared" si="10"/>
        <v>121.52165725047082</v>
      </c>
      <c r="F52" s="45">
        <v>109</v>
      </c>
    </row>
    <row r="53" spans="1:6" ht="12.75">
      <c r="A53" s="2"/>
      <c r="B53" s="2"/>
      <c r="C53" s="45"/>
      <c r="D53" s="45"/>
      <c r="E53" s="45"/>
      <c r="F53" s="45"/>
    </row>
    <row r="54" spans="1:6" ht="12.75">
      <c r="A54" s="2" t="s">
        <v>236</v>
      </c>
      <c r="B54" s="2" t="s">
        <v>34</v>
      </c>
      <c r="C54" s="45">
        <f t="shared" si="8"/>
        <v>405.58474576271186</v>
      </c>
      <c r="D54" s="45">
        <f t="shared" si="9"/>
        <v>203.52598870056494</v>
      </c>
      <c r="E54" s="45">
        <f t="shared" si="10"/>
        <v>124.0858757062147</v>
      </c>
      <c r="F54" s="55">
        <v>111.3</v>
      </c>
    </row>
    <row r="55" spans="1:6" ht="12.75">
      <c r="A55" s="9"/>
      <c r="B55" s="2" t="s">
        <v>35</v>
      </c>
      <c r="C55" s="45">
        <f t="shared" si="8"/>
        <v>409.9576271186441</v>
      </c>
      <c r="D55" s="45">
        <f t="shared" si="9"/>
        <v>205.72033898305082</v>
      </c>
      <c r="E55" s="45">
        <f t="shared" si="10"/>
        <v>125.42372881355934</v>
      </c>
      <c r="F55" s="55">
        <v>112.5</v>
      </c>
    </row>
    <row r="56" spans="1:6" ht="12.75">
      <c r="A56" s="9"/>
      <c r="B56" s="9"/>
      <c r="C56" s="55"/>
      <c r="D56" s="55"/>
      <c r="E56" s="55"/>
      <c r="F56" s="55"/>
    </row>
    <row r="57" spans="1:6" ht="12.75">
      <c r="A57" s="2" t="s">
        <v>2</v>
      </c>
      <c r="B57" s="9"/>
      <c r="C57" s="55"/>
      <c r="D57" s="55"/>
      <c r="E57" s="55"/>
      <c r="F57" s="55"/>
    </row>
    <row r="58" spans="1:6" ht="12.75">
      <c r="A58" s="2">
        <v>2002</v>
      </c>
      <c r="B58" s="2" t="s">
        <v>37</v>
      </c>
      <c r="C58" s="57">
        <v>375.5</v>
      </c>
      <c r="D58" s="58">
        <v>187.2</v>
      </c>
      <c r="E58" s="57">
        <v>113.6</v>
      </c>
      <c r="F58" s="57">
        <v>108.9</v>
      </c>
    </row>
    <row r="59" spans="1:6" ht="12.75">
      <c r="A59" s="2"/>
      <c r="B59" s="2"/>
      <c r="C59" s="57"/>
      <c r="D59" s="58"/>
      <c r="E59" s="57"/>
      <c r="F59" s="57"/>
    </row>
    <row r="60" spans="1:6" ht="12.75">
      <c r="A60" s="2">
        <v>2003</v>
      </c>
      <c r="B60" s="2" t="s">
        <v>34</v>
      </c>
      <c r="C60" s="45">
        <f>($C$58/$F$58)*F60</f>
        <v>378.94811753902667</v>
      </c>
      <c r="D60" s="45">
        <f>($D$58/$F$58)*F60</f>
        <v>188.9190082644628</v>
      </c>
      <c r="E60" s="45">
        <f>($E$58/$F$58)*F60</f>
        <v>114.64315886134068</v>
      </c>
      <c r="F60" s="55">
        <v>109.9</v>
      </c>
    </row>
    <row r="61" spans="1:6" ht="12.75">
      <c r="A61" s="2"/>
      <c r="B61" s="2" t="s">
        <v>35</v>
      </c>
      <c r="C61" s="45">
        <f aca="true" t="shared" si="11" ref="C61:C67">($C$58/$F$58)*F61</f>
        <v>384.80991735537185</v>
      </c>
      <c r="D61" s="45">
        <f aca="true" t="shared" si="12" ref="D61:D67">($D$58/$F$58)*F61</f>
        <v>191.84132231404956</v>
      </c>
      <c r="E61" s="45">
        <f aca="true" t="shared" si="13" ref="E61:E67">($E$58/$F$58)*F61</f>
        <v>116.41652892561983</v>
      </c>
      <c r="F61" s="55">
        <v>111.6</v>
      </c>
    </row>
    <row r="62" spans="1:6" ht="12.75">
      <c r="A62" s="2"/>
      <c r="B62" s="2" t="s">
        <v>36</v>
      </c>
      <c r="C62" s="45">
        <f t="shared" si="11"/>
        <v>385.15472910927457</v>
      </c>
      <c r="D62" s="45">
        <f t="shared" si="12"/>
        <v>192.01322314049585</v>
      </c>
      <c r="E62" s="45">
        <f t="shared" si="13"/>
        <v>116.5208448117539</v>
      </c>
      <c r="F62" s="55">
        <v>111.7</v>
      </c>
    </row>
    <row r="63" spans="1:6" ht="12.75">
      <c r="A63" s="2"/>
      <c r="B63" s="2" t="s">
        <v>37</v>
      </c>
      <c r="C63" s="45">
        <f t="shared" si="11"/>
        <v>386.8787878787879</v>
      </c>
      <c r="D63" s="45">
        <f t="shared" si="12"/>
        <v>192.87272727272725</v>
      </c>
      <c r="E63" s="45">
        <f t="shared" si="13"/>
        <v>117.04242424242425</v>
      </c>
      <c r="F63" s="55">
        <v>112.2</v>
      </c>
    </row>
    <row r="64" spans="1:6" ht="12.75">
      <c r="A64" s="9"/>
      <c r="B64" s="2" t="s">
        <v>42</v>
      </c>
      <c r="C64" s="45">
        <f t="shared" si="11"/>
        <v>383.77548209366387</v>
      </c>
      <c r="D64" s="45">
        <f t="shared" si="12"/>
        <v>191.32561983471072</v>
      </c>
      <c r="E64" s="45">
        <f t="shared" si="13"/>
        <v>116.10358126721762</v>
      </c>
      <c r="F64" s="55">
        <v>111.3</v>
      </c>
    </row>
    <row r="65" spans="1:6" ht="12.75">
      <c r="A65" s="9"/>
      <c r="B65" s="2"/>
      <c r="C65" s="45"/>
      <c r="D65" s="45"/>
      <c r="E65" s="45"/>
      <c r="F65" s="55"/>
    </row>
    <row r="66" spans="1:6" ht="12.75">
      <c r="A66" s="2" t="s">
        <v>236</v>
      </c>
      <c r="B66" s="2" t="s">
        <v>34</v>
      </c>
      <c r="C66" s="45">
        <f t="shared" si="11"/>
        <v>391.36134067952247</v>
      </c>
      <c r="D66" s="45">
        <f t="shared" si="12"/>
        <v>195.1074380165289</v>
      </c>
      <c r="E66" s="45">
        <f t="shared" si="13"/>
        <v>118.39853076216713</v>
      </c>
      <c r="F66" s="55">
        <v>113.5</v>
      </c>
    </row>
    <row r="67" spans="2:6" ht="12.75">
      <c r="B67" s="63" t="s">
        <v>35</v>
      </c>
      <c r="C67" s="45">
        <f t="shared" si="11"/>
        <v>395.49908172635446</v>
      </c>
      <c r="D67" s="45">
        <f t="shared" si="12"/>
        <v>197.17024793388427</v>
      </c>
      <c r="E67" s="45">
        <f t="shared" si="13"/>
        <v>119.65032139577593</v>
      </c>
      <c r="F67" s="55">
        <v>114.7</v>
      </c>
    </row>
    <row r="68" ht="12.75">
      <c r="E68" s="45"/>
    </row>
    <row r="69" spans="1:6" ht="12.75">
      <c r="A69" s="9"/>
      <c r="B69" s="9"/>
      <c r="C69" s="9"/>
      <c r="D69" s="9"/>
      <c r="E69" s="9"/>
      <c r="F69" s="9"/>
    </row>
    <row r="70" spans="1:6" ht="12.75">
      <c r="A70" s="9"/>
      <c r="B70" s="9"/>
      <c r="C70" s="9"/>
      <c r="D70" s="9"/>
      <c r="E70" s="9"/>
      <c r="F70" s="9"/>
    </row>
  </sheetData>
  <printOptions/>
  <pageMargins left="0.75" right="0.75" top="0.4" bottom="0.58" header="0.26" footer="0.35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6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65" sqref="G65:G66"/>
    </sheetView>
  </sheetViews>
  <sheetFormatPr defaultColWidth="9.140625" defaultRowHeight="12.75"/>
  <cols>
    <col min="1" max="1" width="7.8515625" style="0" customWidth="1"/>
    <col min="2" max="2" width="6.57421875" style="65" customWidth="1"/>
    <col min="3" max="3" width="8.7109375" style="65" customWidth="1"/>
    <col min="4" max="4" width="7.7109375" style="65" customWidth="1"/>
    <col min="5" max="5" width="7.8515625" style="65" customWidth="1"/>
    <col min="6" max="6" width="9.8515625" style="65" customWidth="1"/>
    <col min="7" max="7" width="8.7109375" style="65" customWidth="1"/>
    <col min="8" max="8" width="10.140625" style="65" customWidth="1"/>
    <col min="9" max="9" width="11.421875" style="65" customWidth="1"/>
    <col min="10" max="10" width="8.7109375" style="65" customWidth="1"/>
    <col min="11" max="11" width="7.7109375" style="65" customWidth="1"/>
    <col min="12" max="12" width="10.57421875" style="65" customWidth="1"/>
    <col min="13" max="13" width="11.140625" style="65" customWidth="1"/>
    <col min="14" max="16" width="7.28125" style="65" customWidth="1"/>
    <col min="17" max="17" width="7.8515625" style="0" customWidth="1"/>
    <col min="18" max="18" width="8.7109375" style="65" customWidth="1"/>
    <col min="19" max="19" width="8.57421875" style="65" customWidth="1"/>
    <col min="20" max="20" width="8.28125" style="65" customWidth="1"/>
    <col min="21" max="21" width="9.421875" style="65" customWidth="1"/>
    <col min="22" max="22" width="7.57421875" style="65" customWidth="1"/>
    <col min="23" max="23" width="9.57421875" style="65" customWidth="1"/>
    <col min="24" max="24" width="8.00390625" style="65" customWidth="1"/>
    <col min="25" max="25" width="9.28125" style="65" customWidth="1"/>
    <col min="26" max="26" width="9.7109375" style="65" customWidth="1"/>
    <col min="27" max="27" width="9.421875" style="65" customWidth="1"/>
    <col min="28" max="28" width="6.7109375" style="65" customWidth="1"/>
    <col min="29" max="29" width="6.8515625" style="65" customWidth="1"/>
    <col min="30" max="30" width="9.421875" style="65" customWidth="1"/>
    <col min="31" max="31" width="8.7109375" style="65" customWidth="1"/>
    <col min="32" max="32" width="7.28125" style="65" customWidth="1"/>
  </cols>
  <sheetData>
    <row r="1" spans="2:31" ht="12.75">
      <c r="B1" s="64" t="s">
        <v>185</v>
      </c>
      <c r="R1" s="64" t="s">
        <v>185</v>
      </c>
      <c r="AE1" s="103"/>
    </row>
    <row r="2" ht="12.75"/>
    <row r="3" spans="1:21" ht="12.75">
      <c r="A3" s="78"/>
      <c r="B3" s="104" t="s">
        <v>186</v>
      </c>
      <c r="C3" s="105"/>
      <c r="E3" s="105"/>
      <c r="F3" s="105"/>
      <c r="G3" s="105"/>
      <c r="I3" s="105"/>
      <c r="J3" s="105"/>
      <c r="K3" s="105"/>
      <c r="L3" s="105"/>
      <c r="M3" s="105"/>
      <c r="N3" s="105"/>
      <c r="O3" s="105"/>
      <c r="P3" s="105"/>
      <c r="Q3" s="78"/>
      <c r="R3" s="104" t="s">
        <v>187</v>
      </c>
      <c r="S3" s="105"/>
      <c r="T3" s="105"/>
      <c r="U3" s="105"/>
    </row>
    <row r="4" spans="1:32" ht="12.75">
      <c r="A4" s="106"/>
      <c r="B4" s="107" t="s">
        <v>188</v>
      </c>
      <c r="C4" s="107" t="s">
        <v>189</v>
      </c>
      <c r="D4" s="108"/>
      <c r="E4" s="109"/>
      <c r="F4" s="110" t="s">
        <v>190</v>
      </c>
      <c r="G4" s="111"/>
      <c r="H4" s="110"/>
      <c r="I4" s="111" t="s">
        <v>191</v>
      </c>
      <c r="J4" s="110" t="s">
        <v>192</v>
      </c>
      <c r="K4" s="111" t="s">
        <v>193</v>
      </c>
      <c r="L4" s="107" t="s">
        <v>194</v>
      </c>
      <c r="M4" s="112"/>
      <c r="N4" s="104"/>
      <c r="O4" s="104"/>
      <c r="P4" s="104"/>
      <c r="Q4" s="106"/>
      <c r="R4" s="111" t="s">
        <v>195</v>
      </c>
      <c r="S4" s="110"/>
      <c r="T4" s="111"/>
      <c r="U4" s="112"/>
      <c r="V4" s="107"/>
      <c r="W4" s="111"/>
      <c r="X4" s="113"/>
      <c r="Y4" s="107" t="s">
        <v>196</v>
      </c>
      <c r="Z4" s="111"/>
      <c r="AA4" s="113"/>
      <c r="AB4" s="111" t="s">
        <v>197</v>
      </c>
      <c r="AC4" s="107"/>
      <c r="AD4" s="111"/>
      <c r="AE4" s="114" t="s">
        <v>198</v>
      </c>
      <c r="AF4" s="115"/>
    </row>
    <row r="5" spans="1:32" ht="12.75">
      <c r="A5" s="116"/>
      <c r="B5" s="117" t="s">
        <v>97</v>
      </c>
      <c r="C5" s="117" t="s">
        <v>199</v>
      </c>
      <c r="D5" s="118" t="s">
        <v>200</v>
      </c>
      <c r="E5" s="119" t="s">
        <v>201</v>
      </c>
      <c r="F5" s="120" t="s">
        <v>202</v>
      </c>
      <c r="G5" s="118" t="s">
        <v>203</v>
      </c>
      <c r="H5" s="121" t="s">
        <v>204</v>
      </c>
      <c r="I5" s="122" t="s">
        <v>205</v>
      </c>
      <c r="J5" s="120" t="s">
        <v>205</v>
      </c>
      <c r="K5" s="122" t="s">
        <v>108</v>
      </c>
      <c r="L5" s="111" t="s">
        <v>206</v>
      </c>
      <c r="M5" s="123" t="s">
        <v>207</v>
      </c>
      <c r="N5" s="124"/>
      <c r="O5" s="124"/>
      <c r="P5" s="124"/>
      <c r="Q5" s="116"/>
      <c r="R5" s="122" t="s">
        <v>208</v>
      </c>
      <c r="S5" s="121" t="s">
        <v>209</v>
      </c>
      <c r="T5" s="122"/>
      <c r="U5" s="125"/>
      <c r="V5" s="126" t="s">
        <v>210</v>
      </c>
      <c r="W5" s="118" t="s">
        <v>211</v>
      </c>
      <c r="X5" s="119" t="s">
        <v>212</v>
      </c>
      <c r="Y5" s="117" t="s">
        <v>213</v>
      </c>
      <c r="Z5" s="118" t="s">
        <v>214</v>
      </c>
      <c r="AA5" s="119" t="s">
        <v>215</v>
      </c>
      <c r="AB5" s="122" t="s">
        <v>216</v>
      </c>
      <c r="AC5" s="126" t="s">
        <v>217</v>
      </c>
      <c r="AD5" s="127" t="s">
        <v>218</v>
      </c>
      <c r="AE5" s="128"/>
      <c r="AF5" s="129" t="s">
        <v>219</v>
      </c>
    </row>
    <row r="6" spans="1:32" ht="12.75">
      <c r="A6" s="130"/>
      <c r="B6" s="131"/>
      <c r="C6" s="131" t="s">
        <v>98</v>
      </c>
      <c r="D6" s="132" t="s">
        <v>220</v>
      </c>
      <c r="E6" s="133" t="s">
        <v>221</v>
      </c>
      <c r="F6" s="134" t="s">
        <v>98</v>
      </c>
      <c r="G6" s="132" t="s">
        <v>98</v>
      </c>
      <c r="H6" s="135" t="s">
        <v>98</v>
      </c>
      <c r="I6" s="136"/>
      <c r="J6" s="134"/>
      <c r="K6" s="136"/>
      <c r="L6" s="136" t="s">
        <v>222</v>
      </c>
      <c r="M6" s="137" t="s">
        <v>223</v>
      </c>
      <c r="N6" s="138"/>
      <c r="O6" s="138"/>
      <c r="P6" s="138"/>
      <c r="Q6" s="130" t="s">
        <v>85</v>
      </c>
      <c r="R6" s="136"/>
      <c r="S6" s="135" t="s">
        <v>208</v>
      </c>
      <c r="T6" s="132" t="s">
        <v>224</v>
      </c>
      <c r="U6" s="139" t="s">
        <v>225</v>
      </c>
      <c r="V6" s="140" t="s">
        <v>226</v>
      </c>
      <c r="W6" s="132" t="s">
        <v>227</v>
      </c>
      <c r="X6" s="133" t="s">
        <v>208</v>
      </c>
      <c r="Y6" s="131"/>
      <c r="Z6" s="132" t="s">
        <v>228</v>
      </c>
      <c r="AA6" s="133" t="s">
        <v>228</v>
      </c>
      <c r="AB6" s="136"/>
      <c r="AC6" s="140"/>
      <c r="AD6" s="132" t="s">
        <v>229</v>
      </c>
      <c r="AE6" s="141"/>
      <c r="AF6" s="137" t="s">
        <v>230</v>
      </c>
    </row>
    <row r="7" spans="1:32" ht="12.75">
      <c r="A7" s="73"/>
      <c r="B7" s="105"/>
      <c r="C7" s="105"/>
      <c r="D7" s="142"/>
      <c r="E7" s="142"/>
      <c r="F7" s="105"/>
      <c r="G7" s="142"/>
      <c r="H7" s="142"/>
      <c r="I7" s="105"/>
      <c r="J7" s="105"/>
      <c r="K7" s="105"/>
      <c r="L7" s="105"/>
      <c r="M7" s="105"/>
      <c r="N7" s="105"/>
      <c r="O7" s="105"/>
      <c r="P7" s="105"/>
      <c r="Q7" s="73"/>
      <c r="R7" s="73"/>
      <c r="S7" s="143"/>
      <c r="T7" s="143"/>
      <c r="U7" s="143"/>
      <c r="V7" s="143"/>
      <c r="W7" s="143"/>
      <c r="X7" s="143"/>
      <c r="Y7" s="73"/>
      <c r="Z7" s="143"/>
      <c r="AA7" s="143"/>
      <c r="AB7" s="73"/>
      <c r="AC7" s="143"/>
      <c r="AD7" s="143"/>
      <c r="AE7" s="75"/>
      <c r="AF7" s="73"/>
    </row>
    <row r="8" spans="1:32" s="76" customFormat="1" ht="12.75">
      <c r="A8" s="73">
        <v>1990</v>
      </c>
      <c r="B8" s="74">
        <v>88.7</v>
      </c>
      <c r="C8" s="74">
        <v>85.7</v>
      </c>
      <c r="D8" s="74">
        <v>84.8</v>
      </c>
      <c r="E8" s="74">
        <v>86.8</v>
      </c>
      <c r="F8" s="74">
        <v>87.7</v>
      </c>
      <c r="G8" s="74">
        <v>87.8</v>
      </c>
      <c r="H8" s="74">
        <v>87</v>
      </c>
      <c r="I8" s="74">
        <v>89.3</v>
      </c>
      <c r="J8" s="74">
        <v>88.3</v>
      </c>
      <c r="K8" s="74">
        <v>96.6</v>
      </c>
      <c r="L8" s="74">
        <v>87.6</v>
      </c>
      <c r="M8" s="74">
        <v>86.9</v>
      </c>
      <c r="N8" s="74"/>
      <c r="O8" s="74"/>
      <c r="P8" s="74"/>
      <c r="Q8" s="73">
        <v>1990</v>
      </c>
      <c r="R8" s="74">
        <v>86.1</v>
      </c>
      <c r="S8" s="144">
        <v>82.4</v>
      </c>
      <c r="T8" s="144">
        <v>86.6</v>
      </c>
      <c r="U8" s="144">
        <v>68.3</v>
      </c>
      <c r="V8" s="144">
        <v>86.5</v>
      </c>
      <c r="W8" s="144">
        <v>89</v>
      </c>
      <c r="X8" s="144">
        <v>88.2</v>
      </c>
      <c r="Y8" s="74">
        <v>103.4</v>
      </c>
      <c r="Z8" s="144">
        <v>96.5</v>
      </c>
      <c r="AA8" s="144">
        <v>117.2</v>
      </c>
      <c r="AB8" s="74">
        <v>124.7</v>
      </c>
      <c r="AC8" s="144">
        <v>159.8</v>
      </c>
      <c r="AD8" s="144">
        <v>89.3</v>
      </c>
      <c r="AE8" s="77">
        <v>89.3</v>
      </c>
      <c r="AF8" s="74">
        <v>88.5</v>
      </c>
    </row>
    <row r="9" spans="1:32" s="76" customFormat="1" ht="12.75">
      <c r="A9" s="73">
        <v>1991</v>
      </c>
      <c r="B9" s="74">
        <v>92.9</v>
      </c>
      <c r="C9" s="74">
        <v>91.3</v>
      </c>
      <c r="D9" s="74">
        <v>90.1</v>
      </c>
      <c r="E9" s="74">
        <v>92.6</v>
      </c>
      <c r="F9" s="74">
        <v>91.5</v>
      </c>
      <c r="G9" s="74">
        <v>91.5</v>
      </c>
      <c r="H9" s="74">
        <v>91.3</v>
      </c>
      <c r="I9" s="74">
        <v>92.9</v>
      </c>
      <c r="J9" s="74">
        <v>91.5</v>
      </c>
      <c r="K9" s="74">
        <v>98</v>
      </c>
      <c r="L9" s="74">
        <v>92.1</v>
      </c>
      <c r="M9" s="74">
        <v>91.7</v>
      </c>
      <c r="N9" s="74"/>
      <c r="O9" s="74"/>
      <c r="P9" s="74"/>
      <c r="Q9" s="73">
        <v>1991</v>
      </c>
      <c r="R9" s="74">
        <v>91</v>
      </c>
      <c r="S9" s="144">
        <v>88.3</v>
      </c>
      <c r="T9" s="144">
        <v>92.3</v>
      </c>
      <c r="U9" s="144">
        <v>74.6</v>
      </c>
      <c r="V9" s="144">
        <v>93.2</v>
      </c>
      <c r="W9" s="144">
        <v>93.3</v>
      </c>
      <c r="X9" s="144">
        <v>92.1</v>
      </c>
      <c r="Y9" s="74">
        <v>103.8</v>
      </c>
      <c r="Z9" s="144">
        <v>98.9</v>
      </c>
      <c r="AA9" s="144">
        <v>113.5</v>
      </c>
      <c r="AB9" s="74">
        <v>126.3</v>
      </c>
      <c r="AC9" s="144">
        <v>158.8</v>
      </c>
      <c r="AD9" s="144">
        <v>93.5</v>
      </c>
      <c r="AE9" s="77">
        <v>93.6</v>
      </c>
      <c r="AF9" s="74">
        <v>93.1</v>
      </c>
    </row>
    <row r="10" spans="1:32" s="76" customFormat="1" ht="12.75">
      <c r="A10" s="73">
        <v>1992</v>
      </c>
      <c r="B10" s="74">
        <v>96</v>
      </c>
      <c r="C10" s="74">
        <v>94.2</v>
      </c>
      <c r="D10" s="74">
        <v>93.4</v>
      </c>
      <c r="E10" s="74">
        <v>94.9</v>
      </c>
      <c r="F10" s="74">
        <v>94.4</v>
      </c>
      <c r="G10" s="74">
        <v>94.5</v>
      </c>
      <c r="H10" s="74">
        <v>94.1</v>
      </c>
      <c r="I10" s="74">
        <v>94.3</v>
      </c>
      <c r="J10" s="74">
        <v>94.3</v>
      </c>
      <c r="K10" s="74">
        <v>99.7</v>
      </c>
      <c r="L10" s="74">
        <v>94.8</v>
      </c>
      <c r="M10" s="74">
        <v>94.4</v>
      </c>
      <c r="N10" s="74"/>
      <c r="O10" s="74"/>
      <c r="P10" s="74"/>
      <c r="Q10" s="73">
        <v>1992</v>
      </c>
      <c r="R10" s="74">
        <v>94</v>
      </c>
      <c r="S10" s="144">
        <v>92.1</v>
      </c>
      <c r="T10" s="144">
        <v>94.6</v>
      </c>
      <c r="U10" s="144">
        <v>83.7</v>
      </c>
      <c r="V10" s="144">
        <v>98.2</v>
      </c>
      <c r="W10" s="144">
        <v>95.4</v>
      </c>
      <c r="X10" s="144">
        <v>95.3</v>
      </c>
      <c r="Y10" s="74">
        <v>103.2</v>
      </c>
      <c r="Z10" s="144">
        <v>97.4</v>
      </c>
      <c r="AA10" s="144">
        <v>114.9</v>
      </c>
      <c r="AB10" s="74">
        <v>127.8</v>
      </c>
      <c r="AC10" s="144">
        <v>159</v>
      </c>
      <c r="AD10" s="144">
        <v>96.2</v>
      </c>
      <c r="AE10" s="77">
        <v>96.3</v>
      </c>
      <c r="AF10" s="74">
        <v>95.9</v>
      </c>
    </row>
    <row r="11" spans="1:32" s="76" customFormat="1" ht="12.75">
      <c r="A11" s="73">
        <v>1993</v>
      </c>
      <c r="B11" s="74">
        <v>96.7</v>
      </c>
      <c r="C11" s="74">
        <v>95.6</v>
      </c>
      <c r="D11" s="74">
        <v>95.3</v>
      </c>
      <c r="E11" s="74">
        <v>96</v>
      </c>
      <c r="F11" s="74">
        <v>97.1</v>
      </c>
      <c r="G11" s="74">
        <v>97.3</v>
      </c>
      <c r="H11" s="74">
        <v>96.3</v>
      </c>
      <c r="I11" s="74">
        <v>96.4</v>
      </c>
      <c r="J11" s="74">
        <v>95.4</v>
      </c>
      <c r="K11" s="74">
        <v>97.8</v>
      </c>
      <c r="L11" s="74">
        <v>96.4</v>
      </c>
      <c r="M11" s="74">
        <v>96.3</v>
      </c>
      <c r="N11" s="74"/>
      <c r="O11" s="74"/>
      <c r="P11" s="74"/>
      <c r="Q11" s="73">
        <v>1993</v>
      </c>
      <c r="R11" s="74">
        <v>96.1</v>
      </c>
      <c r="S11" s="144">
        <v>94.4</v>
      </c>
      <c r="T11" s="144">
        <v>96</v>
      </c>
      <c r="U11" s="144">
        <v>89.2</v>
      </c>
      <c r="V11" s="144">
        <v>98.6</v>
      </c>
      <c r="W11" s="144">
        <v>97.2</v>
      </c>
      <c r="X11" s="144">
        <v>98</v>
      </c>
      <c r="Y11" s="74">
        <v>98.8</v>
      </c>
      <c r="Z11" s="144">
        <v>97.6</v>
      </c>
      <c r="AA11" s="144">
        <v>101.1</v>
      </c>
      <c r="AB11" s="74">
        <v>110.1</v>
      </c>
      <c r="AC11" s="144">
        <v>123</v>
      </c>
      <c r="AD11" s="144">
        <v>97.1</v>
      </c>
      <c r="AE11" s="77">
        <v>97</v>
      </c>
      <c r="AF11" s="74">
        <v>96.8</v>
      </c>
    </row>
    <row r="12" spans="1:32" s="76" customFormat="1" ht="12.75">
      <c r="A12" s="73">
        <v>1994</v>
      </c>
      <c r="B12" s="74">
        <v>97.8</v>
      </c>
      <c r="C12" s="74">
        <v>96.9</v>
      </c>
      <c r="D12" s="74">
        <v>96.9</v>
      </c>
      <c r="E12" s="74">
        <v>96.9</v>
      </c>
      <c r="F12" s="74">
        <v>98</v>
      </c>
      <c r="G12" s="74">
        <v>98</v>
      </c>
      <c r="H12" s="74">
        <v>97.8</v>
      </c>
      <c r="I12" s="74">
        <v>97.9</v>
      </c>
      <c r="J12" s="74">
        <v>97.9</v>
      </c>
      <c r="K12" s="74">
        <v>99</v>
      </c>
      <c r="L12" s="74">
        <v>97.5</v>
      </c>
      <c r="M12" s="74">
        <v>97.4</v>
      </c>
      <c r="N12" s="74"/>
      <c r="O12" s="74"/>
      <c r="P12" s="74"/>
      <c r="Q12" s="73">
        <v>1994</v>
      </c>
      <c r="R12" s="74">
        <v>97.3</v>
      </c>
      <c r="S12" s="144">
        <v>96.1</v>
      </c>
      <c r="T12" s="144">
        <v>96.5</v>
      </c>
      <c r="U12" s="144">
        <v>94.6</v>
      </c>
      <c r="V12" s="144">
        <v>98.6</v>
      </c>
      <c r="W12" s="144">
        <v>97.9</v>
      </c>
      <c r="X12" s="144">
        <v>99.1</v>
      </c>
      <c r="Y12" s="74">
        <v>99.9</v>
      </c>
      <c r="Z12" s="144">
        <v>98.9</v>
      </c>
      <c r="AA12" s="144">
        <v>102</v>
      </c>
      <c r="AB12" s="74">
        <v>100.2</v>
      </c>
      <c r="AC12" s="144">
        <v>102.6</v>
      </c>
      <c r="AD12" s="144">
        <v>97.8</v>
      </c>
      <c r="AE12" s="77">
        <v>97.7</v>
      </c>
      <c r="AF12" s="74">
        <v>97.5</v>
      </c>
    </row>
    <row r="13" spans="1:32" s="76" customFormat="1" ht="12.75">
      <c r="A13" s="73">
        <v>1995</v>
      </c>
      <c r="B13" s="74">
        <v>100</v>
      </c>
      <c r="C13" s="74">
        <v>100</v>
      </c>
      <c r="D13" s="74">
        <v>100</v>
      </c>
      <c r="E13" s="74">
        <v>100</v>
      </c>
      <c r="F13" s="74">
        <v>100</v>
      </c>
      <c r="G13" s="74">
        <v>100</v>
      </c>
      <c r="H13" s="74">
        <v>100</v>
      </c>
      <c r="I13" s="74">
        <v>100</v>
      </c>
      <c r="J13" s="74">
        <v>100</v>
      </c>
      <c r="K13" s="74">
        <v>100</v>
      </c>
      <c r="L13" s="74">
        <v>100</v>
      </c>
      <c r="M13" s="74">
        <v>100</v>
      </c>
      <c r="N13" s="74"/>
      <c r="O13" s="74"/>
      <c r="P13" s="74"/>
      <c r="Q13" s="73">
        <v>1995</v>
      </c>
      <c r="R13" s="74">
        <v>100</v>
      </c>
      <c r="S13" s="144">
        <v>100</v>
      </c>
      <c r="T13" s="144">
        <v>100</v>
      </c>
      <c r="U13" s="144">
        <v>100</v>
      </c>
      <c r="V13" s="144">
        <v>100</v>
      </c>
      <c r="W13" s="144">
        <v>100</v>
      </c>
      <c r="X13" s="144">
        <v>100</v>
      </c>
      <c r="Y13" s="74">
        <v>100</v>
      </c>
      <c r="Z13" s="144">
        <v>100</v>
      </c>
      <c r="AA13" s="144">
        <v>100</v>
      </c>
      <c r="AB13" s="74">
        <v>100</v>
      </c>
      <c r="AC13" s="144">
        <v>100</v>
      </c>
      <c r="AD13" s="144">
        <v>100</v>
      </c>
      <c r="AE13" s="77">
        <v>100</v>
      </c>
      <c r="AF13" s="74">
        <v>100</v>
      </c>
    </row>
    <row r="14" spans="1:32" s="76" customFormat="1" ht="12.75">
      <c r="A14" s="73">
        <v>1996</v>
      </c>
      <c r="B14" s="74">
        <v>101.6</v>
      </c>
      <c r="C14" s="74">
        <v>102.5</v>
      </c>
      <c r="D14" s="74">
        <v>102.3</v>
      </c>
      <c r="E14" s="74">
        <v>102.7</v>
      </c>
      <c r="F14" s="74">
        <v>101.6</v>
      </c>
      <c r="G14" s="74">
        <v>101.6</v>
      </c>
      <c r="H14" s="74">
        <v>101.6</v>
      </c>
      <c r="I14" s="74">
        <v>101.2</v>
      </c>
      <c r="J14" s="74">
        <v>101.3</v>
      </c>
      <c r="K14" s="74">
        <v>99.2</v>
      </c>
      <c r="L14" s="74">
        <v>101.8</v>
      </c>
      <c r="M14" s="74">
        <v>102</v>
      </c>
      <c r="N14" s="74"/>
      <c r="O14" s="74"/>
      <c r="P14" s="74"/>
      <c r="Q14" s="73">
        <v>1996</v>
      </c>
      <c r="R14" s="74">
        <v>102.3</v>
      </c>
      <c r="S14" s="144">
        <v>102.6</v>
      </c>
      <c r="T14" s="144">
        <v>104.1</v>
      </c>
      <c r="U14" s="144">
        <v>97.8</v>
      </c>
      <c r="V14" s="144">
        <v>101.5</v>
      </c>
      <c r="W14" s="144">
        <v>102.5</v>
      </c>
      <c r="X14" s="144">
        <v>101.1</v>
      </c>
      <c r="Y14" s="74">
        <v>96.7</v>
      </c>
      <c r="Z14" s="144">
        <v>99</v>
      </c>
      <c r="AA14" s="144">
        <v>92.1</v>
      </c>
      <c r="AB14" s="74">
        <v>90.1</v>
      </c>
      <c r="AC14" s="144">
        <v>80.3</v>
      </c>
      <c r="AD14" s="144">
        <v>100</v>
      </c>
      <c r="AE14" s="77">
        <v>101.3</v>
      </c>
      <c r="AF14" s="74">
        <v>101.5</v>
      </c>
    </row>
    <row r="15" spans="1:32" s="63" customFormat="1" ht="11.25" customHeight="1">
      <c r="A15" s="73">
        <v>1997</v>
      </c>
      <c r="B15" s="74">
        <v>101.8</v>
      </c>
      <c r="C15" s="74">
        <v>104</v>
      </c>
      <c r="D15" s="74">
        <v>103.4</v>
      </c>
      <c r="E15" s="74">
        <v>104.6</v>
      </c>
      <c r="F15" s="74">
        <v>101.5</v>
      </c>
      <c r="G15" s="74">
        <v>101.3</v>
      </c>
      <c r="H15" s="74">
        <v>102.4</v>
      </c>
      <c r="I15" s="74">
        <v>101.6</v>
      </c>
      <c r="J15" s="74">
        <v>101.6</v>
      </c>
      <c r="K15" s="74">
        <v>99.4</v>
      </c>
      <c r="L15" s="74">
        <v>102.6</v>
      </c>
      <c r="M15" s="74">
        <v>102.8</v>
      </c>
      <c r="N15" s="74"/>
      <c r="O15" s="74"/>
      <c r="P15" s="74"/>
      <c r="Q15" s="73">
        <v>1997</v>
      </c>
      <c r="R15" s="74">
        <v>103.1</v>
      </c>
      <c r="S15" s="144">
        <v>102.3</v>
      </c>
      <c r="T15" s="144">
        <v>105.6</v>
      </c>
      <c r="U15" s="144">
        <v>91.1</v>
      </c>
      <c r="V15" s="144">
        <v>102.5</v>
      </c>
      <c r="W15" s="144">
        <v>104.2</v>
      </c>
      <c r="X15" s="144">
        <v>102.5</v>
      </c>
      <c r="Y15" s="74">
        <v>96.9</v>
      </c>
      <c r="Z15" s="144">
        <v>101.4</v>
      </c>
      <c r="AA15" s="144">
        <v>87.9</v>
      </c>
      <c r="AB15" s="74">
        <v>100.8</v>
      </c>
      <c r="AC15" s="144">
        <v>61.1</v>
      </c>
      <c r="AD15" s="144">
        <v>140.9</v>
      </c>
      <c r="AE15" s="77">
        <v>102.5</v>
      </c>
      <c r="AF15" s="74">
        <v>102.7</v>
      </c>
    </row>
    <row r="16" spans="1:32" s="63" customFormat="1" ht="11.25" customHeight="1">
      <c r="A16" s="73">
        <v>1998</v>
      </c>
      <c r="B16" s="74">
        <f>B39</f>
        <v>104.1</v>
      </c>
      <c r="C16" s="74">
        <f aca="true" t="shared" si="0" ref="C16:M16">C39</f>
        <v>107</v>
      </c>
      <c r="D16" s="74">
        <f t="shared" si="0"/>
        <v>106.6</v>
      </c>
      <c r="E16" s="74">
        <f t="shared" si="0"/>
        <v>107.4</v>
      </c>
      <c r="F16" s="74">
        <f t="shared" si="0"/>
        <v>103.6</v>
      </c>
      <c r="G16" s="74">
        <f t="shared" si="0"/>
        <v>103.3</v>
      </c>
      <c r="H16" s="74">
        <f t="shared" si="0"/>
        <v>105</v>
      </c>
      <c r="I16" s="74">
        <f t="shared" si="0"/>
        <v>104</v>
      </c>
      <c r="J16" s="74">
        <f t="shared" si="0"/>
        <v>104.6</v>
      </c>
      <c r="K16" s="74">
        <f t="shared" si="0"/>
        <v>100.5</v>
      </c>
      <c r="L16" s="74">
        <f t="shared" si="0"/>
        <v>105.1</v>
      </c>
      <c r="M16" s="74">
        <f t="shared" si="0"/>
        <v>105.4</v>
      </c>
      <c r="N16" s="74"/>
      <c r="O16" s="74"/>
      <c r="P16" s="74"/>
      <c r="Q16" s="73">
        <v>1998</v>
      </c>
      <c r="R16" s="74">
        <v>105.7</v>
      </c>
      <c r="S16" s="144">
        <v>105.8</v>
      </c>
      <c r="T16" s="144">
        <v>109.1</v>
      </c>
      <c r="U16" s="144">
        <v>94.7</v>
      </c>
      <c r="V16" s="144">
        <v>104.1</v>
      </c>
      <c r="W16" s="144">
        <v>106.3</v>
      </c>
      <c r="X16" s="144">
        <v>104.1</v>
      </c>
      <c r="Y16" s="74">
        <v>98.2</v>
      </c>
      <c r="Z16" s="144">
        <v>103.9</v>
      </c>
      <c r="AA16" s="144">
        <v>86.6</v>
      </c>
      <c r="AB16" s="74">
        <v>112.6</v>
      </c>
      <c r="AC16" s="144">
        <v>61.8</v>
      </c>
      <c r="AD16" s="144">
        <v>163.8</v>
      </c>
      <c r="AE16" s="77">
        <v>105.4</v>
      </c>
      <c r="AF16" s="74">
        <v>105.7</v>
      </c>
    </row>
    <row r="17" spans="1:32" s="63" customFormat="1" ht="11.25" customHeight="1">
      <c r="A17" s="73">
        <v>1999</v>
      </c>
      <c r="B17" s="74">
        <f>B45</f>
        <v>105.9</v>
      </c>
      <c r="C17" s="74">
        <f aca="true" t="shared" si="1" ref="C17:M17">C45</f>
        <v>109.1</v>
      </c>
      <c r="D17" s="74">
        <f t="shared" si="1"/>
        <v>108.7</v>
      </c>
      <c r="E17" s="74">
        <f t="shared" si="1"/>
        <v>109.6</v>
      </c>
      <c r="F17" s="74">
        <f t="shared" si="1"/>
        <v>105.4</v>
      </c>
      <c r="G17" s="74">
        <f t="shared" si="1"/>
        <v>105.1</v>
      </c>
      <c r="H17" s="74">
        <f t="shared" si="1"/>
        <v>106.8</v>
      </c>
      <c r="I17" s="74">
        <f t="shared" si="1"/>
        <v>106.1</v>
      </c>
      <c r="J17" s="74">
        <f t="shared" si="1"/>
        <v>106.8</v>
      </c>
      <c r="K17" s="74">
        <f t="shared" si="1"/>
        <v>101.7</v>
      </c>
      <c r="L17" s="74">
        <f t="shared" si="1"/>
        <v>107</v>
      </c>
      <c r="M17" s="74">
        <f t="shared" si="1"/>
        <v>107.4</v>
      </c>
      <c r="N17" s="74"/>
      <c r="O17" s="74"/>
      <c r="P17" s="74"/>
      <c r="Q17" s="73">
        <v>1999</v>
      </c>
      <c r="R17" s="74">
        <f>R45</f>
        <v>107.8</v>
      </c>
      <c r="S17" s="144">
        <f aca="true" t="shared" si="2" ref="S17:AF17">S45</f>
        <v>108.5</v>
      </c>
      <c r="T17" s="144">
        <f t="shared" si="2"/>
        <v>111.7</v>
      </c>
      <c r="U17" s="144">
        <f t="shared" si="2"/>
        <v>97.5</v>
      </c>
      <c r="V17" s="144">
        <f t="shared" si="2"/>
        <v>105.8</v>
      </c>
      <c r="W17" s="144">
        <f t="shared" si="2"/>
        <v>108</v>
      </c>
      <c r="X17" s="144">
        <f t="shared" si="2"/>
        <v>105.4</v>
      </c>
      <c r="Y17" s="74">
        <f t="shared" si="2"/>
        <v>99.1</v>
      </c>
      <c r="Z17" s="144">
        <f t="shared" si="2"/>
        <v>105.3</v>
      </c>
      <c r="AA17" s="144">
        <f t="shared" si="2"/>
        <v>86.5</v>
      </c>
      <c r="AB17" s="74">
        <f t="shared" si="2"/>
        <v>109.3</v>
      </c>
      <c r="AC17" s="144">
        <f t="shared" si="2"/>
        <v>54.4</v>
      </c>
      <c r="AD17" s="144">
        <f t="shared" si="2"/>
        <v>164.7</v>
      </c>
      <c r="AE17" s="77">
        <f t="shared" si="2"/>
        <v>107.1</v>
      </c>
      <c r="AF17" s="74">
        <f t="shared" si="2"/>
        <v>107.5</v>
      </c>
    </row>
    <row r="18" spans="1:32" s="63" customFormat="1" ht="11.25" customHeight="1">
      <c r="A18" s="73">
        <v>2000</v>
      </c>
      <c r="B18" s="74">
        <f>B51</f>
        <v>110.2</v>
      </c>
      <c r="C18" s="74">
        <f aca="true" t="shared" si="3" ref="C18:M18">C51</f>
        <v>112.7</v>
      </c>
      <c r="D18" s="74">
        <f t="shared" si="3"/>
        <v>112.1</v>
      </c>
      <c r="E18" s="74">
        <f t="shared" si="3"/>
        <v>113.2</v>
      </c>
      <c r="F18" s="74">
        <f t="shared" si="3"/>
        <v>108.3</v>
      </c>
      <c r="G18" s="74">
        <f t="shared" si="3"/>
        <v>108</v>
      </c>
      <c r="H18" s="74">
        <f t="shared" si="3"/>
        <v>110</v>
      </c>
      <c r="I18" s="74">
        <f t="shared" si="3"/>
        <v>109.7</v>
      </c>
      <c r="J18" s="74">
        <f t="shared" si="3"/>
        <v>111.3</v>
      </c>
      <c r="K18" s="74">
        <f t="shared" si="3"/>
        <v>106.6</v>
      </c>
      <c r="L18" s="74">
        <f t="shared" si="3"/>
        <v>110.6</v>
      </c>
      <c r="M18" s="74">
        <f t="shared" si="3"/>
        <v>110.9</v>
      </c>
      <c r="N18" s="74"/>
      <c r="O18" s="74"/>
      <c r="P18" s="74"/>
      <c r="Q18" s="73">
        <v>2000</v>
      </c>
      <c r="R18" s="74">
        <f>R51</f>
        <v>111.2</v>
      </c>
      <c r="S18" s="74">
        <f aca="true" t="shared" si="4" ref="S18:AF18">S51</f>
        <v>111.4</v>
      </c>
      <c r="T18" s="74">
        <f t="shared" si="4"/>
        <v>115</v>
      </c>
      <c r="U18" s="74">
        <f t="shared" si="4"/>
        <v>99.1</v>
      </c>
      <c r="V18" s="74">
        <f t="shared" si="4"/>
        <v>107.4</v>
      </c>
      <c r="W18" s="74">
        <f t="shared" si="4"/>
        <v>112</v>
      </c>
      <c r="X18" s="74">
        <f t="shared" si="4"/>
        <v>108.8</v>
      </c>
      <c r="Y18" s="74">
        <f t="shared" si="4"/>
        <v>103.7</v>
      </c>
      <c r="Z18" s="74">
        <f t="shared" si="4"/>
        <v>108.4</v>
      </c>
      <c r="AA18" s="74">
        <f t="shared" si="4"/>
        <v>94.2</v>
      </c>
      <c r="AB18" s="74">
        <f t="shared" si="4"/>
        <v>118.1</v>
      </c>
      <c r="AC18" s="74">
        <f t="shared" si="4"/>
        <v>63.7</v>
      </c>
      <c r="AD18" s="74">
        <f t="shared" si="4"/>
        <v>173</v>
      </c>
      <c r="AE18" s="77">
        <f t="shared" si="4"/>
        <v>110.9</v>
      </c>
      <c r="AF18" s="74">
        <f t="shared" si="4"/>
        <v>111.2</v>
      </c>
    </row>
    <row r="19" spans="1:32" s="63" customFormat="1" ht="11.25" customHeight="1">
      <c r="A19" s="73">
        <v>2001</v>
      </c>
      <c r="B19" s="74">
        <v>113.4</v>
      </c>
      <c r="C19" s="74">
        <v>116</v>
      </c>
      <c r="D19" s="74">
        <v>115.7</v>
      </c>
      <c r="E19" s="74">
        <v>116.4</v>
      </c>
      <c r="F19" s="74">
        <v>111.4</v>
      </c>
      <c r="G19" s="74">
        <v>111</v>
      </c>
      <c r="H19" s="74">
        <v>113.3</v>
      </c>
      <c r="I19" s="74">
        <v>113.3</v>
      </c>
      <c r="J19" s="74">
        <v>114.3</v>
      </c>
      <c r="K19" s="74">
        <v>108.7</v>
      </c>
      <c r="L19" s="74">
        <v>113.7</v>
      </c>
      <c r="M19" s="74">
        <v>114.1</v>
      </c>
      <c r="N19" s="74"/>
      <c r="O19" s="74"/>
      <c r="P19" s="74"/>
      <c r="Q19" s="73">
        <v>2001</v>
      </c>
      <c r="R19" s="74">
        <v>114.5</v>
      </c>
      <c r="S19" s="74">
        <v>115.2</v>
      </c>
      <c r="T19" s="74">
        <v>119</v>
      </c>
      <c r="U19" s="74">
        <v>102.4</v>
      </c>
      <c r="V19" s="74">
        <v>111.7</v>
      </c>
      <c r="W19" s="74">
        <v>115</v>
      </c>
      <c r="X19" s="74">
        <v>111.5</v>
      </c>
      <c r="Y19" s="74">
        <v>105.3</v>
      </c>
      <c r="Z19" s="74">
        <v>111.6</v>
      </c>
      <c r="AA19" s="74">
        <v>92.7</v>
      </c>
      <c r="AB19" s="74">
        <v>125.8</v>
      </c>
      <c r="AC19" s="74">
        <v>66</v>
      </c>
      <c r="AD19" s="74">
        <v>186.2</v>
      </c>
      <c r="AE19" s="77">
        <v>114.3</v>
      </c>
      <c r="AF19" s="74">
        <v>114.6</v>
      </c>
    </row>
    <row r="20" spans="1:32" s="63" customFormat="1" ht="11.25" customHeight="1">
      <c r="A20" s="73">
        <v>2002</v>
      </c>
      <c r="B20" s="74">
        <v>115.7</v>
      </c>
      <c r="C20" s="74">
        <v>118.7</v>
      </c>
      <c r="D20" s="74">
        <v>117.7</v>
      </c>
      <c r="E20" s="74">
        <v>119.7</v>
      </c>
      <c r="F20" s="74">
        <v>112.9</v>
      </c>
      <c r="G20" s="74">
        <v>112.4</v>
      </c>
      <c r="H20" s="74">
        <v>115.2</v>
      </c>
      <c r="I20" s="74">
        <v>115.2</v>
      </c>
      <c r="J20" s="74">
        <v>116.3</v>
      </c>
      <c r="K20" s="74">
        <v>110</v>
      </c>
      <c r="L20" s="74">
        <v>115.9</v>
      </c>
      <c r="M20" s="74">
        <v>116.3</v>
      </c>
      <c r="N20" s="74"/>
      <c r="O20" s="74"/>
      <c r="P20" s="74"/>
      <c r="Q20" s="73">
        <v>2002</v>
      </c>
      <c r="R20" s="74">
        <v>116.8</v>
      </c>
      <c r="S20" s="74">
        <v>117.5</v>
      </c>
      <c r="T20" s="74">
        <v>122.5</v>
      </c>
      <c r="U20" s="74">
        <v>100.5</v>
      </c>
      <c r="V20" s="74">
        <v>115</v>
      </c>
      <c r="W20" s="74">
        <v>117.5</v>
      </c>
      <c r="X20" s="74">
        <v>113.2</v>
      </c>
      <c r="Y20" s="74">
        <v>105.8</v>
      </c>
      <c r="Z20" s="74">
        <v>112.3</v>
      </c>
      <c r="AA20" s="74">
        <v>92.8</v>
      </c>
      <c r="AB20" s="74">
        <v>43.4</v>
      </c>
      <c r="AC20" s="74">
        <v>55.1</v>
      </c>
      <c r="AD20" s="74">
        <v>31.5</v>
      </c>
      <c r="AE20" s="77">
        <v>112.6</v>
      </c>
      <c r="AF20" s="74">
        <v>113.2</v>
      </c>
    </row>
    <row r="21" spans="1:32" s="63" customFormat="1" ht="11.25" customHeight="1">
      <c r="A21" s="73">
        <v>2003</v>
      </c>
      <c r="B21" s="74">
        <v>118.3</v>
      </c>
      <c r="C21" s="74">
        <v>121.6</v>
      </c>
      <c r="D21" s="74">
        <v>120.7</v>
      </c>
      <c r="E21" s="74">
        <v>122.6</v>
      </c>
      <c r="F21" s="74">
        <v>116.8</v>
      </c>
      <c r="G21" s="74">
        <v>116.6</v>
      </c>
      <c r="H21" s="74">
        <v>117.7</v>
      </c>
      <c r="I21" s="74">
        <v>118.4</v>
      </c>
      <c r="J21" s="74">
        <v>118.3</v>
      </c>
      <c r="K21" s="74">
        <v>110.9</v>
      </c>
      <c r="L21" s="74">
        <v>118.9</v>
      </c>
      <c r="M21" s="74">
        <v>119.5</v>
      </c>
      <c r="N21" s="74"/>
      <c r="O21" s="74"/>
      <c r="P21" s="74"/>
      <c r="Q21" s="73">
        <v>2003</v>
      </c>
      <c r="R21" s="74">
        <v>120.2</v>
      </c>
      <c r="S21" s="74">
        <v>121.6</v>
      </c>
      <c r="T21" s="74">
        <v>127.1</v>
      </c>
      <c r="U21" s="74">
        <v>102.9</v>
      </c>
      <c r="V21" s="74">
        <v>116.9</v>
      </c>
      <c r="W21" s="74">
        <v>120.9</v>
      </c>
      <c r="X21" s="74">
        <v>114.4</v>
      </c>
      <c r="Y21" s="74">
        <v>106</v>
      </c>
      <c r="Z21" s="74">
        <v>114.4</v>
      </c>
      <c r="AA21" s="74">
        <v>89.2</v>
      </c>
      <c r="AB21" s="74">
        <v>40.1</v>
      </c>
      <c r="AC21" s="74">
        <v>48.6</v>
      </c>
      <c r="AD21" s="74">
        <v>31.5</v>
      </c>
      <c r="AE21" s="77">
        <v>115.3</v>
      </c>
      <c r="AF21" s="74">
        <v>116.1</v>
      </c>
    </row>
    <row r="22" spans="1:32" ht="12.75">
      <c r="A22" s="78"/>
      <c r="B22" s="74"/>
      <c r="C22" s="74"/>
      <c r="D22" s="144"/>
      <c r="E22" s="144"/>
      <c r="F22" s="74"/>
      <c r="G22" s="144"/>
      <c r="H22" s="144"/>
      <c r="I22" s="74"/>
      <c r="J22" s="74"/>
      <c r="K22" s="74"/>
      <c r="L22" s="74"/>
      <c r="M22" s="74"/>
      <c r="N22" s="74"/>
      <c r="O22" s="74"/>
      <c r="P22" s="74"/>
      <c r="Q22" s="78"/>
      <c r="R22" s="74"/>
      <c r="S22" s="144"/>
      <c r="T22" s="144"/>
      <c r="U22" s="144"/>
      <c r="V22" s="145"/>
      <c r="W22" s="145"/>
      <c r="X22" s="145"/>
      <c r="Y22" s="93"/>
      <c r="Z22" s="145"/>
      <c r="AA22" s="145"/>
      <c r="AB22" s="93"/>
      <c r="AC22" s="145"/>
      <c r="AD22" s="145"/>
      <c r="AE22" s="146"/>
      <c r="AF22" s="146"/>
    </row>
    <row r="23" spans="1:32" ht="11.25" customHeight="1">
      <c r="A23" s="78" t="s">
        <v>181</v>
      </c>
      <c r="B23" s="74">
        <v>101.1</v>
      </c>
      <c r="C23" s="74">
        <v>101.8</v>
      </c>
      <c r="D23" s="144">
        <v>101.7</v>
      </c>
      <c r="E23" s="144">
        <v>102</v>
      </c>
      <c r="F23" s="74">
        <v>100.9</v>
      </c>
      <c r="G23" s="144">
        <v>100.9</v>
      </c>
      <c r="H23" s="144">
        <v>101</v>
      </c>
      <c r="I23" s="74">
        <v>100.5</v>
      </c>
      <c r="J23" s="74">
        <v>101</v>
      </c>
      <c r="K23" s="74">
        <v>99.2</v>
      </c>
      <c r="L23" s="74">
        <v>101.2</v>
      </c>
      <c r="M23" s="91">
        <v>101.4</v>
      </c>
      <c r="N23" s="91"/>
      <c r="O23" s="91"/>
      <c r="P23" s="91"/>
      <c r="Q23" s="78" t="s">
        <v>181</v>
      </c>
      <c r="R23" s="91">
        <v>101.6</v>
      </c>
      <c r="S23" s="147">
        <v>101.8</v>
      </c>
      <c r="T23" s="147">
        <v>103.2</v>
      </c>
      <c r="U23" s="147">
        <v>97</v>
      </c>
      <c r="V23" s="147">
        <v>101.5</v>
      </c>
      <c r="W23" s="147">
        <v>101.8</v>
      </c>
      <c r="X23" s="147">
        <v>100.6</v>
      </c>
      <c r="Y23" s="91">
        <v>97</v>
      </c>
      <c r="Z23" s="147">
        <v>98.4</v>
      </c>
      <c r="AA23" s="147">
        <v>94.2</v>
      </c>
      <c r="AB23" s="91">
        <v>95.1</v>
      </c>
      <c r="AC23" s="147">
        <v>90.2</v>
      </c>
      <c r="AD23" s="147">
        <v>100</v>
      </c>
      <c r="AE23" s="91">
        <v>100.9</v>
      </c>
      <c r="AF23" s="91">
        <v>101.1</v>
      </c>
    </row>
    <row r="24" spans="1:32" ht="11.25" customHeight="1">
      <c r="A24" s="78" t="s">
        <v>156</v>
      </c>
      <c r="B24" s="74">
        <v>101.3</v>
      </c>
      <c r="C24" s="74">
        <v>102.1</v>
      </c>
      <c r="D24" s="144">
        <v>102</v>
      </c>
      <c r="E24" s="144">
        <v>102.2</v>
      </c>
      <c r="F24" s="74">
        <v>101.2</v>
      </c>
      <c r="G24" s="144">
        <v>101.2</v>
      </c>
      <c r="H24" s="144">
        <v>101.3</v>
      </c>
      <c r="I24" s="74">
        <v>100.8</v>
      </c>
      <c r="J24" s="74">
        <v>101.1</v>
      </c>
      <c r="K24" s="74">
        <v>99.3</v>
      </c>
      <c r="L24" s="74">
        <v>101.5</v>
      </c>
      <c r="M24" s="91">
        <v>101.6</v>
      </c>
      <c r="N24" s="91"/>
      <c r="O24" s="91"/>
      <c r="P24" s="91"/>
      <c r="Q24" s="78" t="s">
        <v>156</v>
      </c>
      <c r="R24" s="91">
        <v>101.9</v>
      </c>
      <c r="S24" s="147">
        <v>102</v>
      </c>
      <c r="T24" s="147">
        <v>103.4</v>
      </c>
      <c r="U24" s="147">
        <v>97.2</v>
      </c>
      <c r="V24" s="147">
        <v>101.5</v>
      </c>
      <c r="W24" s="147">
        <v>102.1</v>
      </c>
      <c r="X24" s="147">
        <v>101.2</v>
      </c>
      <c r="Y24" s="91">
        <v>97</v>
      </c>
      <c r="Z24" s="147">
        <v>98.8</v>
      </c>
      <c r="AA24" s="147">
        <v>93.6</v>
      </c>
      <c r="AB24" s="91">
        <v>92.5</v>
      </c>
      <c r="AC24" s="147">
        <v>85</v>
      </c>
      <c r="AD24" s="147">
        <v>100</v>
      </c>
      <c r="AE24" s="91">
        <v>101.1</v>
      </c>
      <c r="AF24" s="91">
        <v>101.2</v>
      </c>
    </row>
    <row r="25" spans="1:32" ht="11.25" customHeight="1">
      <c r="A25" s="78" t="s">
        <v>157</v>
      </c>
      <c r="B25" s="74">
        <v>101.4</v>
      </c>
      <c r="C25" s="74">
        <v>102.3</v>
      </c>
      <c r="D25" s="144">
        <v>102.2</v>
      </c>
      <c r="E25" s="144">
        <v>102.5</v>
      </c>
      <c r="F25" s="74">
        <v>101.4</v>
      </c>
      <c r="G25" s="144">
        <v>101.4</v>
      </c>
      <c r="H25" s="144">
        <v>101.5</v>
      </c>
      <c r="I25" s="74">
        <v>101.1</v>
      </c>
      <c r="J25" s="74">
        <v>101.1</v>
      </c>
      <c r="K25" s="74">
        <v>99.1</v>
      </c>
      <c r="L25" s="74">
        <v>101.6</v>
      </c>
      <c r="M25" s="91">
        <v>101.8</v>
      </c>
      <c r="N25" s="91"/>
      <c r="O25" s="91"/>
      <c r="P25" s="91"/>
      <c r="Q25" s="78" t="s">
        <v>157</v>
      </c>
      <c r="R25" s="91">
        <v>102.1</v>
      </c>
      <c r="S25" s="147">
        <v>102.3</v>
      </c>
      <c r="T25" s="147">
        <v>103.7</v>
      </c>
      <c r="U25" s="147">
        <v>97.5</v>
      </c>
      <c r="V25" s="147">
        <v>101.5</v>
      </c>
      <c r="W25" s="147">
        <v>102.3</v>
      </c>
      <c r="X25" s="147">
        <v>101.2</v>
      </c>
      <c r="Y25" s="91">
        <v>96.9</v>
      </c>
      <c r="Z25" s="147">
        <v>99.3</v>
      </c>
      <c r="AA25" s="147">
        <v>91.9</v>
      </c>
      <c r="AB25" s="91">
        <v>88.2</v>
      </c>
      <c r="AC25" s="147">
        <v>76.6</v>
      </c>
      <c r="AD25" s="147">
        <v>100</v>
      </c>
      <c r="AE25" s="91">
        <v>101</v>
      </c>
      <c r="AF25" s="91">
        <v>101.2</v>
      </c>
    </row>
    <row r="26" spans="1:32" ht="11.25" customHeight="1">
      <c r="A26" s="78" t="s">
        <v>158</v>
      </c>
      <c r="B26" s="74">
        <v>102.5</v>
      </c>
      <c r="C26" s="74">
        <v>103.8</v>
      </c>
      <c r="D26" s="144">
        <v>103.6</v>
      </c>
      <c r="E26" s="144">
        <v>104.1</v>
      </c>
      <c r="F26" s="74">
        <v>103</v>
      </c>
      <c r="G26" s="144">
        <v>103</v>
      </c>
      <c r="H26" s="144">
        <v>102.6</v>
      </c>
      <c r="I26" s="74">
        <v>102.3</v>
      </c>
      <c r="J26" s="74">
        <v>102</v>
      </c>
      <c r="K26" s="74">
        <v>99.1</v>
      </c>
      <c r="L26" s="74">
        <v>103</v>
      </c>
      <c r="M26" s="91">
        <v>103.3</v>
      </c>
      <c r="N26" s="91"/>
      <c r="O26" s="91"/>
      <c r="P26" s="91"/>
      <c r="Q26" s="78" t="s">
        <v>158</v>
      </c>
      <c r="R26" s="91">
        <v>103.7</v>
      </c>
      <c r="S26" s="147">
        <v>104.5</v>
      </c>
      <c r="T26" s="147">
        <v>105.9</v>
      </c>
      <c r="U26" s="147">
        <v>99.6</v>
      </c>
      <c r="V26" s="147">
        <v>101.5</v>
      </c>
      <c r="W26" s="147">
        <v>103.7</v>
      </c>
      <c r="X26" s="147">
        <v>101.5</v>
      </c>
      <c r="Y26" s="91">
        <v>95.9</v>
      </c>
      <c r="Z26" s="147">
        <v>99.5</v>
      </c>
      <c r="AA26" s="147">
        <v>88.5</v>
      </c>
      <c r="AB26" s="91">
        <v>84.7</v>
      </c>
      <c r="AC26" s="147">
        <v>69.6</v>
      </c>
      <c r="AD26" s="147">
        <v>100</v>
      </c>
      <c r="AE26" s="91">
        <v>102.2</v>
      </c>
      <c r="AF26" s="91">
        <v>102.5</v>
      </c>
    </row>
    <row r="27" spans="1:32" s="149" customFormat="1" ht="11.25" customHeight="1">
      <c r="A27" s="88" t="s">
        <v>159</v>
      </c>
      <c r="B27" s="89">
        <v>101.6</v>
      </c>
      <c r="C27" s="89">
        <v>102.5</v>
      </c>
      <c r="D27" s="148">
        <v>102.3</v>
      </c>
      <c r="E27" s="148">
        <v>102.7</v>
      </c>
      <c r="F27" s="89">
        <v>101.6</v>
      </c>
      <c r="G27" s="148">
        <v>101.6</v>
      </c>
      <c r="H27" s="148">
        <v>101.6</v>
      </c>
      <c r="I27" s="89">
        <v>101.2</v>
      </c>
      <c r="J27" s="89">
        <v>101.3</v>
      </c>
      <c r="K27" s="89">
        <v>99.2</v>
      </c>
      <c r="L27" s="89">
        <v>101.8</v>
      </c>
      <c r="M27" s="89">
        <v>102</v>
      </c>
      <c r="N27" s="89"/>
      <c r="O27" s="89"/>
      <c r="P27" s="89"/>
      <c r="Q27" s="88" t="s">
        <v>159</v>
      </c>
      <c r="R27" s="89">
        <v>102.3</v>
      </c>
      <c r="S27" s="148">
        <v>102.6</v>
      </c>
      <c r="T27" s="148">
        <v>104.1</v>
      </c>
      <c r="U27" s="148">
        <v>97.8</v>
      </c>
      <c r="V27" s="148">
        <v>101.5</v>
      </c>
      <c r="W27" s="148">
        <v>102.5</v>
      </c>
      <c r="X27" s="148">
        <v>101.1</v>
      </c>
      <c r="Y27" s="89">
        <v>96.7</v>
      </c>
      <c r="Z27" s="148">
        <v>99</v>
      </c>
      <c r="AA27" s="148">
        <v>92.1</v>
      </c>
      <c r="AB27" s="89">
        <v>90.1</v>
      </c>
      <c r="AC27" s="148">
        <v>80.3</v>
      </c>
      <c r="AD27" s="148">
        <v>100</v>
      </c>
      <c r="AE27" s="89">
        <v>101.3</v>
      </c>
      <c r="AF27" s="89">
        <v>101.5</v>
      </c>
    </row>
    <row r="28" spans="1:32" ht="11.25" customHeight="1">
      <c r="A28" s="78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91"/>
      <c r="N28" s="91"/>
      <c r="O28" s="91"/>
      <c r="P28" s="91"/>
      <c r="Q28" s="78"/>
      <c r="X28" s="91"/>
      <c r="Y28" s="91"/>
      <c r="Z28" s="91"/>
      <c r="AA28" s="91"/>
      <c r="AB28" s="91"/>
      <c r="AC28" s="91"/>
      <c r="AD28" s="91"/>
      <c r="AE28" s="91"/>
      <c r="AF28" s="91"/>
    </row>
    <row r="29" spans="1:32" ht="11.25" customHeight="1">
      <c r="A29" s="78" t="s">
        <v>182</v>
      </c>
      <c r="B29" s="74">
        <v>101.4</v>
      </c>
      <c r="C29" s="74">
        <v>103.6</v>
      </c>
      <c r="D29" s="144">
        <v>102.9</v>
      </c>
      <c r="E29" s="144">
        <v>104.3</v>
      </c>
      <c r="F29" s="74">
        <v>101</v>
      </c>
      <c r="G29" s="150">
        <v>101</v>
      </c>
      <c r="H29" s="142">
        <v>101.8</v>
      </c>
      <c r="I29" s="74">
        <v>101.2</v>
      </c>
      <c r="J29" s="74">
        <v>101</v>
      </c>
      <c r="K29" s="74">
        <v>98.5</v>
      </c>
      <c r="L29" s="74">
        <v>102.2</v>
      </c>
      <c r="M29" s="91">
        <v>102.4</v>
      </c>
      <c r="N29" s="91"/>
      <c r="O29" s="91"/>
      <c r="P29" s="91"/>
      <c r="Q29" s="78" t="s">
        <v>182</v>
      </c>
      <c r="R29" s="91">
        <v>102.8</v>
      </c>
      <c r="S29" s="147">
        <v>102.2</v>
      </c>
      <c r="T29" s="147">
        <v>105.5</v>
      </c>
      <c r="U29" s="147">
        <v>91</v>
      </c>
      <c r="V29" s="147">
        <v>102.5</v>
      </c>
      <c r="W29" s="147">
        <v>103.8</v>
      </c>
      <c r="X29" s="147">
        <v>101.5</v>
      </c>
      <c r="Y29" s="91">
        <v>95.6</v>
      </c>
      <c r="Z29" s="147">
        <v>100.1</v>
      </c>
      <c r="AA29" s="147">
        <v>86.6</v>
      </c>
      <c r="AB29" s="91">
        <v>101.1</v>
      </c>
      <c r="AC29" s="147">
        <v>61.6</v>
      </c>
      <c r="AD29" s="147">
        <v>140.9</v>
      </c>
      <c r="AE29" s="91">
        <v>102.1</v>
      </c>
      <c r="AF29" s="91">
        <v>102.4</v>
      </c>
    </row>
    <row r="30" spans="1:32" ht="11.25" customHeight="1">
      <c r="A30" s="78" t="s">
        <v>156</v>
      </c>
      <c r="B30" s="74">
        <v>101.7</v>
      </c>
      <c r="C30" s="74">
        <v>103.9</v>
      </c>
      <c r="D30" s="144">
        <v>103.3</v>
      </c>
      <c r="E30" s="144">
        <v>104.5</v>
      </c>
      <c r="F30" s="74">
        <v>101.3</v>
      </c>
      <c r="G30" s="142">
        <v>101.3</v>
      </c>
      <c r="H30" s="142">
        <v>102.3</v>
      </c>
      <c r="I30" s="74">
        <v>101.5</v>
      </c>
      <c r="J30" s="74">
        <v>101.5</v>
      </c>
      <c r="K30" s="74">
        <v>99.2</v>
      </c>
      <c r="L30" s="74">
        <v>102.5</v>
      </c>
      <c r="M30" s="91">
        <v>102.7</v>
      </c>
      <c r="N30" s="91"/>
      <c r="O30" s="91"/>
      <c r="P30" s="91"/>
      <c r="Q30" s="78" t="s">
        <v>156</v>
      </c>
      <c r="R30" s="91">
        <v>103</v>
      </c>
      <c r="S30" s="147">
        <v>102.3</v>
      </c>
      <c r="T30" s="147">
        <v>105.5</v>
      </c>
      <c r="U30" s="147">
        <v>91.1</v>
      </c>
      <c r="V30" s="147">
        <v>102.5</v>
      </c>
      <c r="W30" s="147">
        <v>104.1</v>
      </c>
      <c r="X30" s="147">
        <v>102.5</v>
      </c>
      <c r="Y30" s="91">
        <v>96.6</v>
      </c>
      <c r="Z30" s="147">
        <v>101.1</v>
      </c>
      <c r="AA30" s="147">
        <v>87.8</v>
      </c>
      <c r="AB30" s="91">
        <v>100.3</v>
      </c>
      <c r="AC30" s="147">
        <v>60</v>
      </c>
      <c r="AD30" s="147">
        <v>140.9</v>
      </c>
      <c r="AE30" s="91">
        <v>102.4</v>
      </c>
      <c r="AF30" s="91">
        <v>102.6</v>
      </c>
    </row>
    <row r="31" spans="1:32" ht="11.25" customHeight="1">
      <c r="A31" s="78" t="s">
        <v>157</v>
      </c>
      <c r="B31" s="74">
        <v>102</v>
      </c>
      <c r="C31" s="74">
        <v>104.2</v>
      </c>
      <c r="D31" s="144">
        <v>103.6</v>
      </c>
      <c r="E31" s="144">
        <v>104.8</v>
      </c>
      <c r="F31" s="74">
        <v>101.5</v>
      </c>
      <c r="G31" s="142">
        <v>101.5</v>
      </c>
      <c r="H31" s="142">
        <v>102.6</v>
      </c>
      <c r="I31" s="74">
        <v>101.7</v>
      </c>
      <c r="J31" s="74">
        <v>101.8</v>
      </c>
      <c r="K31" s="74">
        <v>99.7</v>
      </c>
      <c r="L31" s="74">
        <v>102.7</v>
      </c>
      <c r="M31" s="91">
        <v>103</v>
      </c>
      <c r="N31" s="91"/>
      <c r="O31" s="91"/>
      <c r="P31" s="91"/>
      <c r="Q31" s="78" t="s">
        <v>157</v>
      </c>
      <c r="R31" s="91">
        <v>103.3</v>
      </c>
      <c r="S31" s="147">
        <v>102.3</v>
      </c>
      <c r="T31" s="147">
        <v>105.6</v>
      </c>
      <c r="U31" s="147">
        <v>91.1</v>
      </c>
      <c r="V31" s="147">
        <v>102.5</v>
      </c>
      <c r="W31" s="147">
        <v>104.4</v>
      </c>
      <c r="X31" s="147">
        <v>102.8</v>
      </c>
      <c r="Y31" s="91">
        <v>97.4</v>
      </c>
      <c r="Z31" s="147">
        <v>102.1</v>
      </c>
      <c r="AA31" s="147">
        <v>88.1</v>
      </c>
      <c r="AB31" s="91">
        <v>100.3</v>
      </c>
      <c r="AC31" s="147">
        <v>60.1</v>
      </c>
      <c r="AD31" s="147">
        <v>140.9</v>
      </c>
      <c r="AE31" s="91">
        <v>102.6</v>
      </c>
      <c r="AF31" s="91">
        <v>102.9</v>
      </c>
    </row>
    <row r="32" spans="1:32" ht="11.25" customHeight="1">
      <c r="A32" s="78" t="s">
        <v>158</v>
      </c>
      <c r="B32" s="74">
        <v>102.2</v>
      </c>
      <c r="C32" s="74">
        <v>104.4</v>
      </c>
      <c r="D32" s="144">
        <v>103.8</v>
      </c>
      <c r="E32" s="144">
        <v>105</v>
      </c>
      <c r="F32" s="74">
        <v>101.3</v>
      </c>
      <c r="G32" s="142">
        <v>101.3</v>
      </c>
      <c r="H32" s="142">
        <v>102.8</v>
      </c>
      <c r="I32" s="74">
        <v>101.8</v>
      </c>
      <c r="J32" s="74">
        <v>102.2</v>
      </c>
      <c r="K32" s="74">
        <v>100.1</v>
      </c>
      <c r="L32" s="74">
        <v>102.9</v>
      </c>
      <c r="M32" s="91">
        <v>103.1</v>
      </c>
      <c r="N32" s="91"/>
      <c r="O32" s="91"/>
      <c r="P32" s="91"/>
      <c r="Q32" s="78" t="s">
        <v>158</v>
      </c>
      <c r="R32" s="91">
        <v>103.4</v>
      </c>
      <c r="S32" s="147">
        <v>102.3</v>
      </c>
      <c r="T32" s="147">
        <v>105.5</v>
      </c>
      <c r="U32" s="147">
        <v>91.1</v>
      </c>
      <c r="V32" s="147">
        <v>102.5</v>
      </c>
      <c r="W32" s="147">
        <v>104.6</v>
      </c>
      <c r="X32" s="147">
        <v>103.2</v>
      </c>
      <c r="Y32" s="91">
        <v>98</v>
      </c>
      <c r="Z32" s="147">
        <v>102.4</v>
      </c>
      <c r="AA32" s="147">
        <v>89.1</v>
      </c>
      <c r="AB32" s="91">
        <v>101.6</v>
      </c>
      <c r="AC32" s="147">
        <v>62.7</v>
      </c>
      <c r="AD32" s="147">
        <v>140.9</v>
      </c>
      <c r="AE32" s="91">
        <v>102.8</v>
      </c>
      <c r="AF32" s="91">
        <v>103</v>
      </c>
    </row>
    <row r="33" spans="1:32" s="149" customFormat="1" ht="11.25" customHeight="1">
      <c r="A33" s="88" t="s">
        <v>159</v>
      </c>
      <c r="B33" s="89">
        <v>101.8</v>
      </c>
      <c r="C33" s="89">
        <v>104</v>
      </c>
      <c r="D33" s="148">
        <v>103.4</v>
      </c>
      <c r="E33" s="148">
        <v>104.6</v>
      </c>
      <c r="F33" s="89">
        <v>101.3</v>
      </c>
      <c r="G33" s="148">
        <v>101.3</v>
      </c>
      <c r="H33" s="148">
        <v>102.4</v>
      </c>
      <c r="I33" s="89">
        <v>101.6</v>
      </c>
      <c r="J33" s="89">
        <v>101.6</v>
      </c>
      <c r="K33" s="89">
        <v>99.4</v>
      </c>
      <c r="L33" s="89">
        <v>102.6</v>
      </c>
      <c r="M33" s="89">
        <v>102.8</v>
      </c>
      <c r="N33" s="89"/>
      <c r="O33" s="89"/>
      <c r="P33" s="89"/>
      <c r="Q33" s="88" t="s">
        <v>159</v>
      </c>
      <c r="R33" s="89">
        <v>103.1</v>
      </c>
      <c r="S33" s="148">
        <v>102.3</v>
      </c>
      <c r="T33" s="148">
        <v>105.6</v>
      </c>
      <c r="U33" s="148">
        <v>91.1</v>
      </c>
      <c r="V33" s="148">
        <v>102.5</v>
      </c>
      <c r="W33" s="148">
        <v>104.2</v>
      </c>
      <c r="X33" s="148">
        <v>102.5</v>
      </c>
      <c r="Y33" s="77">
        <v>96.9</v>
      </c>
      <c r="Z33" s="148">
        <v>101.4</v>
      </c>
      <c r="AA33" s="148">
        <v>87.9</v>
      </c>
      <c r="AB33" s="77">
        <v>100.8</v>
      </c>
      <c r="AC33" s="148">
        <v>61.1</v>
      </c>
      <c r="AD33" s="148">
        <v>140.9</v>
      </c>
      <c r="AE33" s="89">
        <v>102.5</v>
      </c>
      <c r="AF33" s="89">
        <v>102.7</v>
      </c>
    </row>
    <row r="34" spans="1:32" ht="11.25" customHeight="1">
      <c r="A34" s="78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91"/>
      <c r="N34" s="91"/>
      <c r="O34" s="91"/>
      <c r="P34" s="91"/>
      <c r="Q34" s="78"/>
      <c r="X34" s="91"/>
      <c r="Y34" s="91"/>
      <c r="Z34" s="91"/>
      <c r="AA34" s="91"/>
      <c r="AB34" s="91"/>
      <c r="AC34" s="91"/>
      <c r="AD34" s="91"/>
      <c r="AE34" s="91"/>
      <c r="AF34" s="91"/>
    </row>
    <row r="35" spans="1:32" ht="11.25" customHeight="1">
      <c r="A35" s="78" t="s">
        <v>183</v>
      </c>
      <c r="B35" s="74">
        <v>104</v>
      </c>
      <c r="C35" s="74">
        <v>106.4</v>
      </c>
      <c r="D35" s="150">
        <v>106</v>
      </c>
      <c r="E35" s="142">
        <v>106.8</v>
      </c>
      <c r="F35" s="74">
        <v>103.4</v>
      </c>
      <c r="G35" s="142">
        <v>103.2</v>
      </c>
      <c r="H35" s="142">
        <v>104.6</v>
      </c>
      <c r="I35" s="74">
        <v>103.7</v>
      </c>
      <c r="J35" s="74">
        <v>104.1</v>
      </c>
      <c r="K35" s="74">
        <v>100.5</v>
      </c>
      <c r="L35" s="74">
        <v>104.7</v>
      </c>
      <c r="M35" s="74">
        <v>105</v>
      </c>
      <c r="N35" s="74"/>
      <c r="O35" s="74"/>
      <c r="P35" s="74"/>
      <c r="Q35" s="78" t="s">
        <v>183</v>
      </c>
      <c r="R35" s="73">
        <v>105.4</v>
      </c>
      <c r="S35" s="142">
        <v>105.4</v>
      </c>
      <c r="T35" s="142">
        <v>108.7</v>
      </c>
      <c r="U35" s="142">
        <v>94.2</v>
      </c>
      <c r="V35" s="142">
        <v>104.1</v>
      </c>
      <c r="W35" s="142">
        <v>106.1</v>
      </c>
      <c r="X35" s="142">
        <v>103.6</v>
      </c>
      <c r="Y35" s="74">
        <v>97.7</v>
      </c>
      <c r="Z35" s="142">
        <v>102.9</v>
      </c>
      <c r="AA35" s="142">
        <v>87.2</v>
      </c>
      <c r="AB35" s="91">
        <v>113.2</v>
      </c>
      <c r="AC35" s="147">
        <v>63.1</v>
      </c>
      <c r="AD35" s="147">
        <v>163.8</v>
      </c>
      <c r="AE35" s="91">
        <v>105.1</v>
      </c>
      <c r="AF35" s="91">
        <v>105.4</v>
      </c>
    </row>
    <row r="36" spans="1:32" ht="11.25" customHeight="1">
      <c r="A36" s="78" t="s">
        <v>156</v>
      </c>
      <c r="B36" s="74">
        <v>104.2</v>
      </c>
      <c r="C36" s="74">
        <v>106.8</v>
      </c>
      <c r="D36" s="150">
        <v>106.5</v>
      </c>
      <c r="E36" s="150">
        <v>107</v>
      </c>
      <c r="F36" s="74">
        <v>103.6</v>
      </c>
      <c r="G36" s="142">
        <v>103.3</v>
      </c>
      <c r="H36" s="142">
        <v>105</v>
      </c>
      <c r="I36" s="74">
        <v>104</v>
      </c>
      <c r="J36" s="74">
        <v>104.6</v>
      </c>
      <c r="K36" s="74">
        <v>100.9</v>
      </c>
      <c r="L36" s="74">
        <v>105</v>
      </c>
      <c r="M36" s="74">
        <v>105.3</v>
      </c>
      <c r="N36" s="74"/>
      <c r="O36" s="74"/>
      <c r="P36" s="74"/>
      <c r="Q36" s="78" t="s">
        <v>156</v>
      </c>
      <c r="R36" s="73">
        <v>105.6</v>
      </c>
      <c r="S36" s="142">
        <v>105.6</v>
      </c>
      <c r="T36" s="142">
        <v>108.9</v>
      </c>
      <c r="U36" s="142">
        <v>94.4</v>
      </c>
      <c r="V36" s="142">
        <v>104.1</v>
      </c>
      <c r="W36" s="142">
        <v>106.2</v>
      </c>
      <c r="X36" s="142">
        <v>104.2</v>
      </c>
      <c r="Y36" s="74">
        <v>98.5</v>
      </c>
      <c r="Z36" s="142">
        <v>103.9</v>
      </c>
      <c r="AA36" s="142">
        <v>87.6</v>
      </c>
      <c r="AB36" s="91">
        <v>113</v>
      </c>
      <c r="AC36" s="147">
        <v>62.6</v>
      </c>
      <c r="AD36" s="147">
        <v>163.8</v>
      </c>
      <c r="AE36" s="91">
        <v>105.4</v>
      </c>
      <c r="AF36" s="91">
        <v>105.6</v>
      </c>
    </row>
    <row r="37" spans="1:32" ht="11.25" customHeight="1">
      <c r="A37" s="78" t="s">
        <v>157</v>
      </c>
      <c r="B37" s="74">
        <v>104.2</v>
      </c>
      <c r="C37" s="74">
        <v>107.3</v>
      </c>
      <c r="D37" s="150">
        <v>106.8</v>
      </c>
      <c r="E37" s="142">
        <v>107.9</v>
      </c>
      <c r="F37" s="74">
        <v>103.5</v>
      </c>
      <c r="G37" s="142">
        <v>103.2</v>
      </c>
      <c r="H37" s="142">
        <v>105.2</v>
      </c>
      <c r="I37" s="74">
        <v>104.2</v>
      </c>
      <c r="J37" s="74">
        <v>104.8</v>
      </c>
      <c r="K37" s="74">
        <v>100.7</v>
      </c>
      <c r="L37" s="74">
        <v>105.3</v>
      </c>
      <c r="M37" s="74">
        <v>105.6</v>
      </c>
      <c r="N37" s="74"/>
      <c r="O37" s="74"/>
      <c r="P37" s="74"/>
      <c r="Q37" s="78" t="s">
        <v>157</v>
      </c>
      <c r="R37" s="73">
        <v>105.9</v>
      </c>
      <c r="S37" s="142">
        <v>105.9</v>
      </c>
      <c r="T37" s="142">
        <v>109.2</v>
      </c>
      <c r="U37" s="142">
        <v>94.8</v>
      </c>
      <c r="V37" s="142">
        <v>104.1</v>
      </c>
      <c r="W37" s="142">
        <v>106.5</v>
      </c>
      <c r="X37" s="142">
        <v>104.3</v>
      </c>
      <c r="Y37" s="74">
        <v>98.6</v>
      </c>
      <c r="Z37" s="142">
        <v>104.3</v>
      </c>
      <c r="AA37" s="142">
        <v>86.9</v>
      </c>
      <c r="AB37" s="91">
        <v>112.7</v>
      </c>
      <c r="AC37" s="147">
        <v>62.1</v>
      </c>
      <c r="AD37" s="147">
        <v>163.8</v>
      </c>
      <c r="AE37" s="91">
        <v>105.6</v>
      </c>
      <c r="AF37" s="91">
        <v>105.9</v>
      </c>
    </row>
    <row r="38" spans="1:32" ht="11.25" customHeight="1">
      <c r="A38" s="78" t="s">
        <v>158</v>
      </c>
      <c r="B38" s="74">
        <v>104</v>
      </c>
      <c r="C38" s="74">
        <v>107.5</v>
      </c>
      <c r="D38" s="150">
        <v>107</v>
      </c>
      <c r="E38" s="142">
        <v>107.9</v>
      </c>
      <c r="F38" s="74">
        <v>103.9</v>
      </c>
      <c r="G38" s="142">
        <v>103.6</v>
      </c>
      <c r="H38" s="142">
        <v>105.4</v>
      </c>
      <c r="I38" s="74">
        <v>104.2</v>
      </c>
      <c r="J38" s="74">
        <v>104.8</v>
      </c>
      <c r="K38" s="74">
        <v>100</v>
      </c>
      <c r="L38" s="74">
        <v>105.3</v>
      </c>
      <c r="M38" s="74">
        <v>105.7</v>
      </c>
      <c r="N38" s="74"/>
      <c r="O38" s="74"/>
      <c r="P38" s="74"/>
      <c r="Q38" s="78" t="s">
        <v>158</v>
      </c>
      <c r="R38" s="73">
        <v>106.1</v>
      </c>
      <c r="S38" s="142">
        <v>106.4</v>
      </c>
      <c r="T38" s="142">
        <v>109.7</v>
      </c>
      <c r="U38" s="142">
        <v>95.1</v>
      </c>
      <c r="V38" s="142">
        <v>104.1</v>
      </c>
      <c r="W38" s="142">
        <v>106.4</v>
      </c>
      <c r="X38" s="142">
        <v>104.4</v>
      </c>
      <c r="Y38" s="74">
        <v>97.8</v>
      </c>
      <c r="Z38" s="142">
        <v>104.3</v>
      </c>
      <c r="AA38" s="142">
        <v>84.8</v>
      </c>
      <c r="AB38" s="91">
        <v>111.5</v>
      </c>
      <c r="AC38" s="147">
        <v>59.7</v>
      </c>
      <c r="AD38" s="147">
        <v>163.8</v>
      </c>
      <c r="AE38" s="91">
        <v>105.6</v>
      </c>
      <c r="AF38" s="91">
        <v>106</v>
      </c>
    </row>
    <row r="39" spans="1:32" s="149" customFormat="1" ht="11.25" customHeight="1">
      <c r="A39" s="88" t="s">
        <v>159</v>
      </c>
      <c r="B39" s="89">
        <v>104.1</v>
      </c>
      <c r="C39" s="89">
        <v>107</v>
      </c>
      <c r="D39" s="148">
        <v>106.6</v>
      </c>
      <c r="E39" s="148">
        <v>107.4</v>
      </c>
      <c r="F39" s="89">
        <v>103.6</v>
      </c>
      <c r="G39" s="148">
        <v>103.3</v>
      </c>
      <c r="H39" s="148">
        <v>105</v>
      </c>
      <c r="I39" s="89">
        <v>104</v>
      </c>
      <c r="J39" s="89">
        <v>104.6</v>
      </c>
      <c r="K39" s="77">
        <v>100.5</v>
      </c>
      <c r="L39" s="77">
        <v>105.1</v>
      </c>
      <c r="M39" s="77">
        <v>105.4</v>
      </c>
      <c r="N39" s="77"/>
      <c r="O39" s="77"/>
      <c r="P39" s="77"/>
      <c r="Q39" s="88" t="s">
        <v>159</v>
      </c>
      <c r="R39" s="75">
        <v>105.7</v>
      </c>
      <c r="S39" s="151">
        <v>105.8</v>
      </c>
      <c r="T39" s="151">
        <v>109.1</v>
      </c>
      <c r="U39" s="151">
        <v>94.7</v>
      </c>
      <c r="V39" s="151">
        <v>104.1</v>
      </c>
      <c r="W39" s="151">
        <v>106.3</v>
      </c>
      <c r="X39" s="151">
        <v>104.1</v>
      </c>
      <c r="Y39" s="77">
        <v>98.2</v>
      </c>
      <c r="Z39" s="151">
        <v>103.9</v>
      </c>
      <c r="AA39" s="151">
        <v>86.6</v>
      </c>
      <c r="AB39" s="77">
        <v>112.6</v>
      </c>
      <c r="AC39" s="152">
        <v>61.8</v>
      </c>
      <c r="AD39" s="152">
        <v>163.8</v>
      </c>
      <c r="AE39" s="77">
        <v>105.4</v>
      </c>
      <c r="AF39" s="77">
        <v>105.7</v>
      </c>
    </row>
    <row r="40" spans="1:32" ht="11.25" customHeight="1">
      <c r="A40" s="78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7"/>
      <c r="N40" s="77"/>
      <c r="O40" s="77"/>
      <c r="P40" s="77"/>
      <c r="Q40" s="78"/>
      <c r="R40" s="73"/>
      <c r="S40" s="142"/>
      <c r="T40" s="142"/>
      <c r="U40" s="142"/>
      <c r="V40" s="142"/>
      <c r="W40" s="142"/>
      <c r="X40" s="142"/>
      <c r="Y40" s="74"/>
      <c r="Z40" s="142"/>
      <c r="AA40" s="142"/>
      <c r="AB40" s="74"/>
      <c r="AC40" s="147"/>
      <c r="AD40" s="147"/>
      <c r="AE40" s="74"/>
      <c r="AF40" s="73"/>
    </row>
    <row r="41" spans="1:32" ht="11.25" customHeight="1">
      <c r="A41" s="78" t="s">
        <v>184</v>
      </c>
      <c r="B41" s="74">
        <v>105.1</v>
      </c>
      <c r="C41" s="74">
        <v>108.6</v>
      </c>
      <c r="D41" s="150">
        <v>108.2</v>
      </c>
      <c r="E41" s="142">
        <v>109.1</v>
      </c>
      <c r="F41" s="74">
        <v>105</v>
      </c>
      <c r="G41" s="142">
        <v>104.7</v>
      </c>
      <c r="H41" s="142">
        <v>106.3</v>
      </c>
      <c r="I41" s="74">
        <v>105.4</v>
      </c>
      <c r="J41" s="74">
        <v>105.9</v>
      </c>
      <c r="K41" s="74">
        <v>100.3</v>
      </c>
      <c r="L41" s="74">
        <v>106.5</v>
      </c>
      <c r="M41" s="74">
        <v>106.9</v>
      </c>
      <c r="N41" s="74"/>
      <c r="O41" s="74"/>
      <c r="P41" s="74"/>
      <c r="Q41" s="78" t="s">
        <v>184</v>
      </c>
      <c r="R41" s="74">
        <v>107.3</v>
      </c>
      <c r="S41" s="142">
        <v>108.4</v>
      </c>
      <c r="T41" s="142">
        <v>111.6</v>
      </c>
      <c r="U41" s="142">
        <v>97.4</v>
      </c>
      <c r="V41" s="142">
        <v>105.8</v>
      </c>
      <c r="W41" s="142">
        <v>107.3</v>
      </c>
      <c r="X41" s="142">
        <v>104.4</v>
      </c>
      <c r="Y41" s="74">
        <v>97.4</v>
      </c>
      <c r="Z41" s="142">
        <v>104.3</v>
      </c>
      <c r="AA41" s="142">
        <v>83.4</v>
      </c>
      <c r="AB41" s="74">
        <v>111</v>
      </c>
      <c r="AC41" s="147">
        <v>57.7</v>
      </c>
      <c r="AD41" s="147">
        <v>164.7</v>
      </c>
      <c r="AE41" s="74">
        <v>106.7</v>
      </c>
      <c r="AF41" s="74">
        <v>107.1</v>
      </c>
    </row>
    <row r="42" spans="1:32" ht="11.25" customHeight="1">
      <c r="A42" s="78" t="s">
        <v>156</v>
      </c>
      <c r="B42" s="74">
        <v>105.6</v>
      </c>
      <c r="C42" s="74">
        <v>109</v>
      </c>
      <c r="D42" s="150">
        <v>108.6</v>
      </c>
      <c r="E42" s="142">
        <v>109.5</v>
      </c>
      <c r="F42" s="74">
        <v>105.3</v>
      </c>
      <c r="G42" s="150">
        <v>105</v>
      </c>
      <c r="H42" s="142">
        <v>106.7</v>
      </c>
      <c r="I42" s="74">
        <v>105.9</v>
      </c>
      <c r="J42" s="74">
        <v>106.4</v>
      </c>
      <c r="K42" s="74">
        <v>101</v>
      </c>
      <c r="L42" s="74">
        <v>106.9</v>
      </c>
      <c r="M42" s="74">
        <v>107.3</v>
      </c>
      <c r="N42" s="74"/>
      <c r="O42" s="74"/>
      <c r="P42" s="74"/>
      <c r="Q42" s="78" t="s">
        <v>156</v>
      </c>
      <c r="R42" s="74">
        <v>107.7</v>
      </c>
      <c r="S42" s="142">
        <v>108.4</v>
      </c>
      <c r="T42" s="142">
        <v>111.7</v>
      </c>
      <c r="U42" s="142">
        <v>97.5</v>
      </c>
      <c r="V42" s="142">
        <v>105.8</v>
      </c>
      <c r="W42" s="142">
        <v>107.8</v>
      </c>
      <c r="X42" s="142">
        <v>105.5</v>
      </c>
      <c r="Y42" s="74">
        <v>98</v>
      </c>
      <c r="Z42" s="142">
        <v>104.9</v>
      </c>
      <c r="AA42" s="150">
        <v>84</v>
      </c>
      <c r="AB42" s="74">
        <v>109.2</v>
      </c>
      <c r="AC42" s="147">
        <v>54.1</v>
      </c>
      <c r="AD42" s="147">
        <v>164.7</v>
      </c>
      <c r="AE42" s="74">
        <v>107</v>
      </c>
      <c r="AF42" s="74">
        <v>107.4</v>
      </c>
    </row>
    <row r="43" spans="1:32" ht="11.25" customHeight="1">
      <c r="A43" s="78" t="s">
        <v>157</v>
      </c>
      <c r="B43" s="74">
        <v>106.3</v>
      </c>
      <c r="C43" s="74">
        <v>109.3</v>
      </c>
      <c r="D43" s="150">
        <v>108.7</v>
      </c>
      <c r="E43" s="142">
        <v>109.8</v>
      </c>
      <c r="F43" s="74">
        <v>105.6</v>
      </c>
      <c r="G43" s="142">
        <v>105.3</v>
      </c>
      <c r="H43" s="150">
        <v>107</v>
      </c>
      <c r="I43" s="74">
        <v>106.3</v>
      </c>
      <c r="J43" s="74">
        <v>107.2</v>
      </c>
      <c r="K43" s="74">
        <v>102.4</v>
      </c>
      <c r="L43" s="74">
        <v>107.2</v>
      </c>
      <c r="M43" s="74">
        <v>107.6</v>
      </c>
      <c r="N43" s="74"/>
      <c r="O43" s="74"/>
      <c r="P43" s="74"/>
      <c r="Q43" s="78" t="s">
        <v>157</v>
      </c>
      <c r="R43" s="74">
        <v>107.9</v>
      </c>
      <c r="S43" s="142">
        <v>108.5</v>
      </c>
      <c r="T43" s="142">
        <v>111.7</v>
      </c>
      <c r="U43" s="142">
        <v>97.5</v>
      </c>
      <c r="V43" s="142">
        <v>105.8</v>
      </c>
      <c r="W43" s="142">
        <v>108.2</v>
      </c>
      <c r="X43" s="142">
        <v>105.6</v>
      </c>
      <c r="Y43" s="74">
        <v>100</v>
      </c>
      <c r="Z43" s="142">
        <v>105.9</v>
      </c>
      <c r="AA43" s="142">
        <v>88.2</v>
      </c>
      <c r="AB43" s="74">
        <v>108.1</v>
      </c>
      <c r="AC43" s="147">
        <v>52</v>
      </c>
      <c r="AD43" s="147">
        <v>164.7</v>
      </c>
      <c r="AE43" s="74">
        <v>107.3</v>
      </c>
      <c r="AF43" s="74">
        <v>107.6</v>
      </c>
    </row>
    <row r="44" spans="1:32" ht="11.25" customHeight="1">
      <c r="A44" s="78" t="s">
        <v>158</v>
      </c>
      <c r="B44" s="74">
        <v>106.7</v>
      </c>
      <c r="C44" s="74">
        <v>109.6</v>
      </c>
      <c r="D44" s="150">
        <v>109.1</v>
      </c>
      <c r="E44" s="142">
        <v>110.2</v>
      </c>
      <c r="F44" s="74">
        <v>105.8</v>
      </c>
      <c r="G44" s="142">
        <v>105.5</v>
      </c>
      <c r="H44" s="142">
        <v>107.2</v>
      </c>
      <c r="I44" s="74">
        <v>106.8</v>
      </c>
      <c r="J44" s="74">
        <v>107.8</v>
      </c>
      <c r="K44" s="74">
        <v>103.3</v>
      </c>
      <c r="L44" s="74">
        <v>107.6</v>
      </c>
      <c r="M44" s="74">
        <v>107.9</v>
      </c>
      <c r="N44" s="74"/>
      <c r="O44" s="74"/>
      <c r="P44" s="74"/>
      <c r="Q44" s="78" t="s">
        <v>158</v>
      </c>
      <c r="R44" s="74">
        <v>108.2</v>
      </c>
      <c r="S44" s="142">
        <v>108.5</v>
      </c>
      <c r="T44" s="142">
        <v>111.8</v>
      </c>
      <c r="U44" s="142">
        <v>97.6</v>
      </c>
      <c r="V44" s="142">
        <v>105.8</v>
      </c>
      <c r="W44" s="142">
        <v>108.7</v>
      </c>
      <c r="X44" s="142">
        <v>106.1</v>
      </c>
      <c r="Y44" s="74">
        <v>100.9</v>
      </c>
      <c r="Z44" s="142">
        <v>106.2</v>
      </c>
      <c r="AA44" s="142">
        <v>90.3</v>
      </c>
      <c r="AB44" s="74">
        <v>109</v>
      </c>
      <c r="AC44" s="147">
        <v>53.8</v>
      </c>
      <c r="AD44" s="147">
        <v>164.7</v>
      </c>
      <c r="AE44" s="74">
        <v>107.7</v>
      </c>
      <c r="AF44" s="74">
        <v>107.9</v>
      </c>
    </row>
    <row r="45" spans="1:32" s="63" customFormat="1" ht="11.25" customHeight="1">
      <c r="A45" s="80" t="s">
        <v>159</v>
      </c>
      <c r="B45" s="77">
        <v>105.9</v>
      </c>
      <c r="C45" s="77">
        <v>109.1</v>
      </c>
      <c r="D45" s="148">
        <v>108.7</v>
      </c>
      <c r="E45" s="148">
        <v>109.6</v>
      </c>
      <c r="F45" s="77">
        <v>105.4</v>
      </c>
      <c r="G45" s="148">
        <v>105.1</v>
      </c>
      <c r="H45" s="148">
        <v>106.8</v>
      </c>
      <c r="I45" s="77">
        <v>106.1</v>
      </c>
      <c r="J45" s="77">
        <v>106.8</v>
      </c>
      <c r="K45" s="77">
        <v>101.7</v>
      </c>
      <c r="L45" s="77">
        <v>107</v>
      </c>
      <c r="M45" s="77">
        <v>107.4</v>
      </c>
      <c r="N45" s="77"/>
      <c r="O45" s="77"/>
      <c r="P45" s="77"/>
      <c r="Q45" s="80" t="s">
        <v>159</v>
      </c>
      <c r="R45" s="77">
        <v>107.8</v>
      </c>
      <c r="S45" s="151">
        <v>108.5</v>
      </c>
      <c r="T45" s="151">
        <v>111.7</v>
      </c>
      <c r="U45" s="151">
        <v>97.5</v>
      </c>
      <c r="V45" s="151">
        <v>105.8</v>
      </c>
      <c r="W45" s="153">
        <v>108</v>
      </c>
      <c r="X45" s="151">
        <v>105.4</v>
      </c>
      <c r="Y45" s="77">
        <v>99.1</v>
      </c>
      <c r="Z45" s="151">
        <v>105.3</v>
      </c>
      <c r="AA45" s="151">
        <v>86.5</v>
      </c>
      <c r="AB45" s="77">
        <v>109.3</v>
      </c>
      <c r="AC45" s="152">
        <v>54.4</v>
      </c>
      <c r="AD45" s="152">
        <v>164.7</v>
      </c>
      <c r="AE45" s="77">
        <v>107.1</v>
      </c>
      <c r="AF45" s="77">
        <v>107.5</v>
      </c>
    </row>
    <row r="46" spans="1:32" ht="11.25" customHeight="1">
      <c r="A46" s="78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8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ht="11.25" customHeight="1">
      <c r="A47" s="78" t="s">
        <v>231</v>
      </c>
      <c r="B47" s="74">
        <v>108.7</v>
      </c>
      <c r="C47" s="74">
        <v>111.3</v>
      </c>
      <c r="D47" s="74">
        <v>110.7</v>
      </c>
      <c r="E47" s="74">
        <v>112</v>
      </c>
      <c r="F47" s="74">
        <v>107.2</v>
      </c>
      <c r="G47" s="74">
        <v>106.9</v>
      </c>
      <c r="H47" s="74">
        <v>108.7</v>
      </c>
      <c r="I47" s="74">
        <v>108.4</v>
      </c>
      <c r="J47" s="74">
        <v>109.8</v>
      </c>
      <c r="K47" s="74">
        <v>105</v>
      </c>
      <c r="L47" s="74">
        <v>109.2</v>
      </c>
      <c r="M47" s="74">
        <v>109.5</v>
      </c>
      <c r="N47" s="74"/>
      <c r="O47" s="74"/>
      <c r="P47" s="74"/>
      <c r="Q47" s="78" t="s">
        <v>231</v>
      </c>
      <c r="R47" s="74">
        <v>109.9</v>
      </c>
      <c r="S47" s="74">
        <v>110.3</v>
      </c>
      <c r="T47" s="74">
        <v>113.9</v>
      </c>
      <c r="U47" s="74">
        <v>98.1</v>
      </c>
      <c r="V47" s="74">
        <v>107.4</v>
      </c>
      <c r="W47" s="74">
        <v>110.6</v>
      </c>
      <c r="X47" s="74">
        <v>107.2</v>
      </c>
      <c r="Y47" s="74">
        <v>102.1</v>
      </c>
      <c r="Z47" s="74">
        <v>106.9</v>
      </c>
      <c r="AA47" s="74">
        <v>92.4</v>
      </c>
      <c r="AB47" s="74">
        <v>114.6</v>
      </c>
      <c r="AC47" s="74">
        <v>56.8</v>
      </c>
      <c r="AD47" s="74">
        <v>173</v>
      </c>
      <c r="AE47" s="74">
        <v>109.5</v>
      </c>
      <c r="AF47" s="74">
        <v>109.8</v>
      </c>
    </row>
    <row r="48" spans="1:32" ht="11.25" customHeight="1">
      <c r="A48" s="73" t="s">
        <v>35</v>
      </c>
      <c r="B48" s="74">
        <v>110.1</v>
      </c>
      <c r="C48" s="74">
        <v>112.6</v>
      </c>
      <c r="D48" s="74">
        <v>112</v>
      </c>
      <c r="E48" s="74">
        <v>113.3</v>
      </c>
      <c r="F48" s="74">
        <v>108.3</v>
      </c>
      <c r="G48" s="74">
        <v>108</v>
      </c>
      <c r="H48" s="74">
        <v>110</v>
      </c>
      <c r="I48" s="74">
        <v>109.7</v>
      </c>
      <c r="J48" s="74">
        <v>111.3</v>
      </c>
      <c r="K48" s="74">
        <v>106.4</v>
      </c>
      <c r="L48" s="74">
        <v>110.5</v>
      </c>
      <c r="M48" s="74">
        <v>110.8</v>
      </c>
      <c r="N48" s="74"/>
      <c r="O48" s="74"/>
      <c r="P48" s="74"/>
      <c r="Q48" s="73" t="s">
        <v>35</v>
      </c>
      <c r="R48" s="74">
        <v>111.2</v>
      </c>
      <c r="S48" s="74">
        <v>111.5</v>
      </c>
      <c r="T48" s="74">
        <v>115.1</v>
      </c>
      <c r="U48" s="74">
        <v>99.2</v>
      </c>
      <c r="V48" s="74">
        <v>107.4</v>
      </c>
      <c r="W48" s="74">
        <v>111.9</v>
      </c>
      <c r="X48" s="74">
        <v>108.6</v>
      </c>
      <c r="Y48" s="74">
        <v>103.6</v>
      </c>
      <c r="Z48" s="74">
        <v>108.2</v>
      </c>
      <c r="AA48" s="74">
        <v>94.3</v>
      </c>
      <c r="AB48" s="74">
        <v>116.9</v>
      </c>
      <c r="AC48" s="74">
        <v>61.2</v>
      </c>
      <c r="AD48" s="74">
        <v>173</v>
      </c>
      <c r="AE48" s="74">
        <v>110.8</v>
      </c>
      <c r="AF48" s="74">
        <v>111.1</v>
      </c>
    </row>
    <row r="49" spans="1:32" ht="11.25" customHeight="1">
      <c r="A49" s="73" t="s">
        <v>36</v>
      </c>
      <c r="B49" s="74">
        <v>110.8</v>
      </c>
      <c r="C49" s="74">
        <v>113.2</v>
      </c>
      <c r="D49" s="74">
        <v>112.6</v>
      </c>
      <c r="E49" s="74">
        <v>113.8</v>
      </c>
      <c r="F49" s="74">
        <v>108.7</v>
      </c>
      <c r="G49" s="74">
        <v>108.4</v>
      </c>
      <c r="H49" s="74">
        <v>110.5</v>
      </c>
      <c r="I49" s="74">
        <v>110.2</v>
      </c>
      <c r="J49" s="74">
        <v>112</v>
      </c>
      <c r="K49" s="74">
        <v>107.2</v>
      </c>
      <c r="L49" s="74">
        <v>111.1</v>
      </c>
      <c r="M49" s="74">
        <v>111.4</v>
      </c>
      <c r="N49" s="74"/>
      <c r="O49" s="74"/>
      <c r="P49" s="74"/>
      <c r="Q49" s="73" t="s">
        <v>36</v>
      </c>
      <c r="R49" s="74">
        <v>111.7</v>
      </c>
      <c r="S49" s="74">
        <v>111.7</v>
      </c>
      <c r="T49" s="74">
        <v>115.4</v>
      </c>
      <c r="U49" s="74">
        <v>99.4</v>
      </c>
      <c r="V49" s="74">
        <v>107.4</v>
      </c>
      <c r="W49" s="74">
        <v>112.6</v>
      </c>
      <c r="X49" s="74">
        <v>109.4</v>
      </c>
      <c r="Y49" s="74">
        <v>104.4</v>
      </c>
      <c r="Z49" s="74">
        <v>109</v>
      </c>
      <c r="AA49" s="74">
        <v>95.3</v>
      </c>
      <c r="AB49" s="74">
        <v>119.5</v>
      </c>
      <c r="AC49" s="74">
        <v>66.5</v>
      </c>
      <c r="AD49" s="74">
        <v>173</v>
      </c>
      <c r="AE49" s="74">
        <v>111.5</v>
      </c>
      <c r="AF49" s="74">
        <v>111.7</v>
      </c>
    </row>
    <row r="50" spans="1:32" ht="11.25" customHeight="1">
      <c r="A50" s="73" t="s">
        <v>37</v>
      </c>
      <c r="B50" s="74">
        <v>111.3</v>
      </c>
      <c r="C50" s="74">
        <v>113.5</v>
      </c>
      <c r="D50" s="74">
        <v>113.1</v>
      </c>
      <c r="E50" s="74">
        <v>113.9</v>
      </c>
      <c r="F50" s="74">
        <v>109.2</v>
      </c>
      <c r="G50" s="74">
        <v>108.8</v>
      </c>
      <c r="H50" s="74">
        <v>110.8</v>
      </c>
      <c r="I50" s="74">
        <v>110.7</v>
      </c>
      <c r="J50" s="74">
        <v>112.3</v>
      </c>
      <c r="K50" s="74">
        <v>107.6</v>
      </c>
      <c r="L50" s="74">
        <v>111.4</v>
      </c>
      <c r="M50" s="74">
        <v>111.7</v>
      </c>
      <c r="N50" s="74"/>
      <c r="O50" s="74"/>
      <c r="P50" s="74"/>
      <c r="Q50" s="73" t="s">
        <v>37</v>
      </c>
      <c r="R50" s="74">
        <v>112.1</v>
      </c>
      <c r="S50" s="74">
        <v>112</v>
      </c>
      <c r="T50" s="74">
        <v>115.6</v>
      </c>
      <c r="U50" s="74">
        <v>99.6</v>
      </c>
      <c r="V50" s="74">
        <v>107.4</v>
      </c>
      <c r="W50" s="74">
        <v>113</v>
      </c>
      <c r="X50" s="74">
        <v>110</v>
      </c>
      <c r="Y50" s="74">
        <v>104.7</v>
      </c>
      <c r="Z50" s="74">
        <v>109.6</v>
      </c>
      <c r="AA50" s="74">
        <v>94.8</v>
      </c>
      <c r="AB50" s="74">
        <v>121.3</v>
      </c>
      <c r="AC50" s="74">
        <v>70.1</v>
      </c>
      <c r="AD50" s="74">
        <v>173</v>
      </c>
      <c r="AE50" s="74">
        <v>111.9</v>
      </c>
      <c r="AF50" s="74">
        <v>112.1</v>
      </c>
    </row>
    <row r="51" spans="1:32" s="63" customFormat="1" ht="12.75">
      <c r="A51" s="75" t="s">
        <v>42</v>
      </c>
      <c r="B51" s="77">
        <v>110.2</v>
      </c>
      <c r="C51" s="77">
        <v>112.7</v>
      </c>
      <c r="D51" s="77">
        <v>112.1</v>
      </c>
      <c r="E51" s="77">
        <v>113.2</v>
      </c>
      <c r="F51" s="77">
        <v>108.3</v>
      </c>
      <c r="G51" s="77">
        <v>108</v>
      </c>
      <c r="H51" s="77">
        <v>110</v>
      </c>
      <c r="I51" s="77">
        <v>109.7</v>
      </c>
      <c r="J51" s="77">
        <v>111.3</v>
      </c>
      <c r="K51" s="77">
        <v>106.6</v>
      </c>
      <c r="L51" s="77">
        <v>110.6</v>
      </c>
      <c r="M51" s="77">
        <v>110.9</v>
      </c>
      <c r="N51" s="77"/>
      <c r="O51" s="77"/>
      <c r="P51" s="77"/>
      <c r="Q51" s="75" t="s">
        <v>42</v>
      </c>
      <c r="R51" s="75">
        <v>111.2</v>
      </c>
      <c r="S51" s="75">
        <v>111.4</v>
      </c>
      <c r="T51" s="77">
        <v>115</v>
      </c>
      <c r="U51" s="75">
        <v>99.1</v>
      </c>
      <c r="V51" s="77">
        <v>107.4</v>
      </c>
      <c r="W51" s="77">
        <v>112</v>
      </c>
      <c r="X51" s="75">
        <v>108.8</v>
      </c>
      <c r="Y51" s="75">
        <v>103.7</v>
      </c>
      <c r="Z51" s="75">
        <v>108.4</v>
      </c>
      <c r="AA51" s="75">
        <v>94.2</v>
      </c>
      <c r="AB51" s="75">
        <v>118.1</v>
      </c>
      <c r="AC51" s="75">
        <v>63.7</v>
      </c>
      <c r="AD51" s="77">
        <v>173</v>
      </c>
      <c r="AE51" s="77">
        <v>110.9</v>
      </c>
      <c r="AF51" s="75">
        <v>111.2</v>
      </c>
    </row>
    <row r="52" spans="1:32" ht="12.75">
      <c r="A52" s="78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8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</row>
    <row r="53" spans="1:32" ht="11.25" customHeight="1">
      <c r="A53" s="78" t="s">
        <v>232</v>
      </c>
      <c r="B53" s="74">
        <v>112.5</v>
      </c>
      <c r="C53" s="74">
        <v>114.9</v>
      </c>
      <c r="D53" s="74">
        <v>114.6</v>
      </c>
      <c r="E53" s="74">
        <v>115.2</v>
      </c>
      <c r="F53" s="74">
        <v>110.4</v>
      </c>
      <c r="G53" s="74">
        <v>110.1</v>
      </c>
      <c r="H53" s="74">
        <v>112.1</v>
      </c>
      <c r="I53" s="74">
        <v>112.3</v>
      </c>
      <c r="J53" s="74">
        <v>113.5</v>
      </c>
      <c r="K53" s="74">
        <v>107.8</v>
      </c>
      <c r="L53" s="74">
        <v>112.7</v>
      </c>
      <c r="M53" s="74">
        <v>113.1</v>
      </c>
      <c r="N53" s="74"/>
      <c r="O53" s="74"/>
      <c r="P53" s="74"/>
      <c r="Q53" s="78" t="s">
        <v>232</v>
      </c>
      <c r="R53" s="74">
        <v>113.5</v>
      </c>
      <c r="S53" s="74">
        <v>114.2</v>
      </c>
      <c r="T53" s="74">
        <v>117.9</v>
      </c>
      <c r="U53" s="74">
        <v>101.4</v>
      </c>
      <c r="V53" s="74">
        <v>111.7</v>
      </c>
      <c r="W53" s="74">
        <v>113.9</v>
      </c>
      <c r="X53" s="74">
        <v>110.4</v>
      </c>
      <c r="Y53" s="74">
        <v>104.7</v>
      </c>
      <c r="Z53" s="74">
        <v>110.6</v>
      </c>
      <c r="AA53" s="74">
        <v>92.8</v>
      </c>
      <c r="AB53" s="74">
        <v>127.9</v>
      </c>
      <c r="AC53" s="74">
        <v>70.1</v>
      </c>
      <c r="AD53" s="74">
        <v>186.2</v>
      </c>
      <c r="AE53" s="74">
        <v>113.4</v>
      </c>
      <c r="AF53" s="74">
        <v>113.7</v>
      </c>
    </row>
    <row r="54" spans="1:32" ht="11.25" customHeight="1">
      <c r="A54" s="73" t="s">
        <v>35</v>
      </c>
      <c r="B54" s="74">
        <v>113.7</v>
      </c>
      <c r="C54" s="74">
        <v>116.1</v>
      </c>
      <c r="D54" s="74">
        <v>115.9</v>
      </c>
      <c r="E54" s="74">
        <v>116.2</v>
      </c>
      <c r="F54" s="74">
        <v>111.6</v>
      </c>
      <c r="G54" s="74">
        <v>111.2</v>
      </c>
      <c r="H54" s="74">
        <v>113.6</v>
      </c>
      <c r="I54" s="74">
        <v>113.6</v>
      </c>
      <c r="J54" s="74">
        <v>114.7</v>
      </c>
      <c r="K54" s="74">
        <v>109.3</v>
      </c>
      <c r="L54" s="74">
        <v>113.9</v>
      </c>
      <c r="M54" s="74">
        <v>114.3</v>
      </c>
      <c r="N54" s="74"/>
      <c r="O54" s="74"/>
      <c r="P54" s="74"/>
      <c r="Q54" s="73" t="s">
        <v>35</v>
      </c>
      <c r="R54" s="74">
        <v>114.7</v>
      </c>
      <c r="S54" s="74">
        <v>115.3</v>
      </c>
      <c r="T54" s="74">
        <v>119</v>
      </c>
      <c r="U54" s="74">
        <v>102.4</v>
      </c>
      <c r="V54" s="74">
        <v>111.7</v>
      </c>
      <c r="W54" s="74">
        <v>115.1</v>
      </c>
      <c r="X54" s="74">
        <v>111.9</v>
      </c>
      <c r="Y54" s="74">
        <v>106.1</v>
      </c>
      <c r="Z54" s="74">
        <v>112.1</v>
      </c>
      <c r="AA54" s="74">
        <v>94.1</v>
      </c>
      <c r="AB54" s="74">
        <v>127</v>
      </c>
      <c r="AC54" s="74">
        <v>68.2</v>
      </c>
      <c r="AD54" s="74">
        <v>186.2</v>
      </c>
      <c r="AE54" s="74">
        <v>114.5</v>
      </c>
      <c r="AF54" s="74">
        <v>114.8</v>
      </c>
    </row>
    <row r="55" spans="1:32" ht="11.25" customHeight="1">
      <c r="A55" s="73" t="s">
        <v>36</v>
      </c>
      <c r="B55" s="74">
        <v>114</v>
      </c>
      <c r="C55" s="74">
        <v>116.6</v>
      </c>
      <c r="D55" s="74">
        <v>116.3</v>
      </c>
      <c r="E55" s="74">
        <v>116.9</v>
      </c>
      <c r="F55" s="74">
        <v>112</v>
      </c>
      <c r="G55" s="74">
        <v>111.6</v>
      </c>
      <c r="H55" s="74">
        <v>114</v>
      </c>
      <c r="I55" s="74">
        <v>114</v>
      </c>
      <c r="J55" s="74">
        <v>114.9</v>
      </c>
      <c r="K55" s="74">
        <v>109.3</v>
      </c>
      <c r="L55" s="74">
        <v>114.4</v>
      </c>
      <c r="M55" s="74">
        <v>114.7</v>
      </c>
      <c r="N55" s="74"/>
      <c r="O55" s="74"/>
      <c r="P55" s="74"/>
      <c r="Q55" s="73" t="s">
        <v>36</v>
      </c>
      <c r="R55" s="74">
        <v>115.2</v>
      </c>
      <c r="S55" s="74">
        <v>115.9</v>
      </c>
      <c r="T55" s="74">
        <v>119.7</v>
      </c>
      <c r="U55" s="74">
        <v>103</v>
      </c>
      <c r="V55" s="74">
        <v>111.7</v>
      </c>
      <c r="W55" s="74">
        <v>115.6</v>
      </c>
      <c r="X55" s="74">
        <v>112</v>
      </c>
      <c r="Y55" s="74">
        <v>105.9</v>
      </c>
      <c r="Z55" s="74">
        <v>112.2</v>
      </c>
      <c r="AA55" s="74">
        <v>93.2</v>
      </c>
      <c r="AB55" s="74">
        <v>125.7</v>
      </c>
      <c r="AC55" s="74">
        <v>65.6</v>
      </c>
      <c r="AD55" s="74">
        <v>186.2</v>
      </c>
      <c r="AE55" s="74">
        <v>114.9</v>
      </c>
      <c r="AF55" s="74">
        <v>115.2</v>
      </c>
    </row>
    <row r="56" spans="1:32" ht="11.25" customHeight="1">
      <c r="A56" s="73" t="s">
        <v>37</v>
      </c>
      <c r="B56" s="74">
        <v>113.4</v>
      </c>
      <c r="C56" s="74">
        <v>116.4</v>
      </c>
      <c r="D56" s="74">
        <v>115.8</v>
      </c>
      <c r="E56" s="74">
        <v>117.1</v>
      </c>
      <c r="F56" s="74">
        <v>111.5</v>
      </c>
      <c r="G56" s="74">
        <v>111.1</v>
      </c>
      <c r="H56" s="74">
        <v>113.6</v>
      </c>
      <c r="I56" s="74">
        <v>113.5</v>
      </c>
      <c r="J56" s="74">
        <v>114.1</v>
      </c>
      <c r="K56" s="74">
        <v>108.4</v>
      </c>
      <c r="L56" s="74">
        <v>114</v>
      </c>
      <c r="M56" s="74">
        <v>114.4</v>
      </c>
      <c r="N56" s="74"/>
      <c r="O56" s="74"/>
      <c r="P56" s="74"/>
      <c r="Q56" s="73" t="s">
        <v>37</v>
      </c>
      <c r="R56" s="74">
        <v>114.9</v>
      </c>
      <c r="S56" s="74">
        <v>115.6</v>
      </c>
      <c r="T56" s="74">
        <v>119.4</v>
      </c>
      <c r="U56" s="74">
        <v>102.8</v>
      </c>
      <c r="V56" s="74">
        <v>111.7</v>
      </c>
      <c r="W56" s="74">
        <v>115.2</v>
      </c>
      <c r="X56" s="74">
        <v>111.9</v>
      </c>
      <c r="Y56" s="74">
        <v>104.5</v>
      </c>
      <c r="Z56" s="74">
        <v>111.3</v>
      </c>
      <c r="AA56" s="74">
        <v>90.9</v>
      </c>
      <c r="AB56" s="74">
        <v>122.8</v>
      </c>
      <c r="AC56" s="74">
        <v>59.9</v>
      </c>
      <c r="AD56" s="74">
        <v>186.2</v>
      </c>
      <c r="AE56" s="74">
        <v>114.4</v>
      </c>
      <c r="AF56" s="74">
        <v>114.7</v>
      </c>
    </row>
    <row r="57" spans="1:32" s="63" customFormat="1" ht="11.25" customHeight="1">
      <c r="A57" s="75" t="s">
        <v>42</v>
      </c>
      <c r="B57" s="77">
        <v>113.4</v>
      </c>
      <c r="C57" s="77">
        <v>116</v>
      </c>
      <c r="D57" s="77">
        <v>115.7</v>
      </c>
      <c r="E57" s="77">
        <v>116.4</v>
      </c>
      <c r="F57" s="77">
        <v>111.4</v>
      </c>
      <c r="G57" s="77">
        <v>111</v>
      </c>
      <c r="H57" s="77">
        <v>113.3</v>
      </c>
      <c r="I57" s="77">
        <v>113.3</v>
      </c>
      <c r="J57" s="77">
        <v>114.3</v>
      </c>
      <c r="K57" s="77">
        <v>108.7</v>
      </c>
      <c r="L57" s="77">
        <v>113.7</v>
      </c>
      <c r="M57" s="77">
        <v>114.1</v>
      </c>
      <c r="N57" s="77"/>
      <c r="O57" s="77"/>
      <c r="P57" s="77"/>
      <c r="Q57" s="75" t="s">
        <v>42</v>
      </c>
      <c r="R57" s="77">
        <v>114.5</v>
      </c>
      <c r="S57" s="77">
        <v>115.2</v>
      </c>
      <c r="T57" s="77">
        <v>119</v>
      </c>
      <c r="U57" s="77">
        <v>102.4</v>
      </c>
      <c r="V57" s="77">
        <v>111.7</v>
      </c>
      <c r="W57" s="77">
        <v>115</v>
      </c>
      <c r="X57" s="77">
        <v>111.5</v>
      </c>
      <c r="Y57" s="77">
        <v>105.3</v>
      </c>
      <c r="Z57" s="77">
        <v>111.6</v>
      </c>
      <c r="AA57" s="77">
        <v>92.7</v>
      </c>
      <c r="AB57" s="77">
        <v>125.8</v>
      </c>
      <c r="AC57" s="77">
        <v>66</v>
      </c>
      <c r="AD57" s="77">
        <v>186.2</v>
      </c>
      <c r="AE57" s="77">
        <v>114.3</v>
      </c>
      <c r="AF57" s="77">
        <v>114.6</v>
      </c>
    </row>
    <row r="58" spans="2:32" ht="12.7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8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</row>
    <row r="59" spans="1:32" ht="11.25" customHeight="1">
      <c r="A59" s="78" t="s">
        <v>233</v>
      </c>
      <c r="B59" s="74">
        <v>114.4</v>
      </c>
      <c r="C59" s="74">
        <v>117.2</v>
      </c>
      <c r="D59" s="74">
        <v>116.5</v>
      </c>
      <c r="E59" s="74">
        <v>118</v>
      </c>
      <c r="F59" s="74">
        <v>111.8</v>
      </c>
      <c r="G59" s="74">
        <v>111.3</v>
      </c>
      <c r="H59" s="74">
        <v>114.2</v>
      </c>
      <c r="I59" s="74">
        <v>114.1</v>
      </c>
      <c r="J59" s="74">
        <v>115.2</v>
      </c>
      <c r="K59" s="74">
        <v>109.5</v>
      </c>
      <c r="L59" s="74">
        <v>114.6</v>
      </c>
      <c r="M59" s="74">
        <v>115</v>
      </c>
      <c r="N59" s="74"/>
      <c r="O59" s="74"/>
      <c r="P59" s="74"/>
      <c r="Q59" s="78" t="s">
        <v>233</v>
      </c>
      <c r="R59" s="74">
        <v>115.5</v>
      </c>
      <c r="S59" s="74">
        <v>116.1</v>
      </c>
      <c r="T59" s="74">
        <v>120.6</v>
      </c>
      <c r="U59" s="74">
        <v>100.6</v>
      </c>
      <c r="V59" s="74">
        <v>115</v>
      </c>
      <c r="W59" s="74">
        <v>116.1</v>
      </c>
      <c r="X59" s="74">
        <v>112.4</v>
      </c>
      <c r="Y59" s="74">
        <v>105.5</v>
      </c>
      <c r="Z59" s="74">
        <v>111.4</v>
      </c>
      <c r="AA59" s="74">
        <v>93.6</v>
      </c>
      <c r="AB59" s="74">
        <v>43.7</v>
      </c>
      <c r="AC59" s="74">
        <v>55.9</v>
      </c>
      <c r="AD59" s="74">
        <v>31.5</v>
      </c>
      <c r="AE59" s="74">
        <v>111.4</v>
      </c>
      <c r="AF59" s="74">
        <v>112</v>
      </c>
    </row>
    <row r="60" spans="1:32" ht="11.25" customHeight="1">
      <c r="A60" s="73" t="s">
        <v>35</v>
      </c>
      <c r="B60" s="74">
        <v>116</v>
      </c>
      <c r="C60" s="74">
        <v>118.9</v>
      </c>
      <c r="D60" s="74">
        <v>118</v>
      </c>
      <c r="E60" s="74">
        <v>119.8</v>
      </c>
      <c r="F60" s="74">
        <v>112.9</v>
      </c>
      <c r="G60" s="74">
        <v>112.4</v>
      </c>
      <c r="H60" s="74">
        <v>115.5</v>
      </c>
      <c r="I60" s="74">
        <v>115.5</v>
      </c>
      <c r="J60" s="74">
        <v>116.8</v>
      </c>
      <c r="K60" s="74">
        <v>110.6</v>
      </c>
      <c r="L60" s="74">
        <v>116.1</v>
      </c>
      <c r="M60" s="74">
        <v>116.5</v>
      </c>
      <c r="N60" s="74"/>
      <c r="O60" s="74"/>
      <c r="P60" s="74"/>
      <c r="Q60" s="73" t="s">
        <v>35</v>
      </c>
      <c r="R60" s="74">
        <v>117</v>
      </c>
      <c r="S60" s="74">
        <v>117.6</v>
      </c>
      <c r="T60" s="74">
        <v>122.8</v>
      </c>
      <c r="U60" s="74">
        <v>100.1</v>
      </c>
      <c r="V60" s="74">
        <v>115</v>
      </c>
      <c r="W60" s="74">
        <v>117.7</v>
      </c>
      <c r="X60" s="74">
        <v>113.4</v>
      </c>
      <c r="Y60" s="74">
        <v>106.5</v>
      </c>
      <c r="Z60" s="74">
        <v>112.3</v>
      </c>
      <c r="AA60" s="74">
        <v>94.7</v>
      </c>
      <c r="AB60" s="74">
        <v>43.6</v>
      </c>
      <c r="AC60" s="74">
        <v>55.6</v>
      </c>
      <c r="AD60" s="74">
        <v>31.5</v>
      </c>
      <c r="AE60" s="74">
        <v>112.8</v>
      </c>
      <c r="AF60" s="74">
        <v>113.3</v>
      </c>
    </row>
    <row r="61" spans="1:32" ht="11.25" customHeight="1">
      <c r="A61" s="73" t="s">
        <v>36</v>
      </c>
      <c r="B61" s="74">
        <v>116</v>
      </c>
      <c r="C61" s="74">
        <v>119.2</v>
      </c>
      <c r="D61" s="74">
        <v>118</v>
      </c>
      <c r="E61" s="74">
        <v>120.4</v>
      </c>
      <c r="F61" s="74">
        <v>113.2</v>
      </c>
      <c r="G61" s="74">
        <v>112.8</v>
      </c>
      <c r="H61" s="74">
        <v>115.4</v>
      </c>
      <c r="I61" s="74">
        <v>115.6</v>
      </c>
      <c r="J61" s="74">
        <v>116.6</v>
      </c>
      <c r="K61" s="74">
        <v>110</v>
      </c>
      <c r="L61" s="74">
        <v>116.3</v>
      </c>
      <c r="M61" s="74">
        <v>116.7</v>
      </c>
      <c r="N61" s="74"/>
      <c r="O61" s="74"/>
      <c r="P61" s="74"/>
      <c r="Q61" s="73" t="s">
        <v>36</v>
      </c>
      <c r="R61" s="74">
        <v>117.3</v>
      </c>
      <c r="S61" s="74">
        <v>118</v>
      </c>
      <c r="T61" s="74">
        <v>123.2</v>
      </c>
      <c r="U61" s="74">
        <v>100.4</v>
      </c>
      <c r="V61" s="74">
        <v>115</v>
      </c>
      <c r="W61" s="74">
        <v>118</v>
      </c>
      <c r="X61" s="74">
        <v>113.3</v>
      </c>
      <c r="Y61" s="74">
        <v>105.9</v>
      </c>
      <c r="Z61" s="74">
        <v>112.6</v>
      </c>
      <c r="AA61" s="74">
        <v>92.2</v>
      </c>
      <c r="AB61" s="74">
        <v>43.6</v>
      </c>
      <c r="AC61" s="74">
        <v>55.6</v>
      </c>
      <c r="AD61" s="74">
        <v>31.5</v>
      </c>
      <c r="AE61" s="74">
        <v>113</v>
      </c>
      <c r="AF61" s="74">
        <v>113.6</v>
      </c>
    </row>
    <row r="62" spans="1:32" ht="11.25" customHeight="1">
      <c r="A62" s="73" t="s">
        <v>37</v>
      </c>
      <c r="B62" s="74">
        <v>116.3</v>
      </c>
      <c r="C62" s="74">
        <v>119.4</v>
      </c>
      <c r="D62" s="74">
        <v>118.4</v>
      </c>
      <c r="E62" s="74">
        <v>120.5</v>
      </c>
      <c r="F62" s="74">
        <v>113.6</v>
      </c>
      <c r="G62" s="74">
        <v>113.2</v>
      </c>
      <c r="H62" s="74">
        <v>115.6</v>
      </c>
      <c r="I62" s="74">
        <v>115.7</v>
      </c>
      <c r="J62" s="74">
        <v>116.5</v>
      </c>
      <c r="K62" s="74">
        <v>109.8</v>
      </c>
      <c r="L62" s="74">
        <v>116.5</v>
      </c>
      <c r="M62" s="74">
        <v>117</v>
      </c>
      <c r="N62" s="74"/>
      <c r="O62" s="74"/>
      <c r="P62" s="74"/>
      <c r="Q62" s="73" t="s">
        <v>37</v>
      </c>
      <c r="R62" s="74">
        <v>117.6</v>
      </c>
      <c r="S62" s="74">
        <v>118.3</v>
      </c>
      <c r="T62" s="74">
        <v>123.5</v>
      </c>
      <c r="U62" s="74">
        <v>100.7</v>
      </c>
      <c r="V62" s="74">
        <v>115</v>
      </c>
      <c r="W62" s="74">
        <v>118.3</v>
      </c>
      <c r="X62" s="74">
        <v>113.6</v>
      </c>
      <c r="Y62" s="74">
        <v>105.3</v>
      </c>
      <c r="Z62" s="74">
        <v>112.7</v>
      </c>
      <c r="AA62" s="74">
        <v>90.6</v>
      </c>
      <c r="AB62" s="74">
        <v>42.5</v>
      </c>
      <c r="AC62" s="74">
        <v>53.5</v>
      </c>
      <c r="AD62" s="74">
        <v>31.5</v>
      </c>
      <c r="AE62" s="74">
        <v>113.1</v>
      </c>
      <c r="AF62" s="74">
        <v>113.8</v>
      </c>
    </row>
    <row r="63" spans="1:32" s="63" customFormat="1" ht="11.25" customHeight="1">
      <c r="A63" s="75" t="s">
        <v>42</v>
      </c>
      <c r="B63" s="77">
        <v>115.7</v>
      </c>
      <c r="C63" s="77">
        <v>118.7</v>
      </c>
      <c r="D63" s="77">
        <v>117.7</v>
      </c>
      <c r="E63" s="77">
        <v>119.7</v>
      </c>
      <c r="F63" s="77">
        <v>112.9</v>
      </c>
      <c r="G63" s="77">
        <v>112.4</v>
      </c>
      <c r="H63" s="77">
        <v>115.2</v>
      </c>
      <c r="I63" s="77">
        <v>115.2</v>
      </c>
      <c r="J63" s="77">
        <v>116.3</v>
      </c>
      <c r="K63" s="77">
        <v>110</v>
      </c>
      <c r="L63" s="77">
        <v>115.9</v>
      </c>
      <c r="M63" s="77">
        <v>116.3</v>
      </c>
      <c r="N63" s="77"/>
      <c r="O63" s="77"/>
      <c r="P63" s="77"/>
      <c r="Q63" s="75" t="s">
        <v>42</v>
      </c>
      <c r="R63" s="77">
        <v>116.8</v>
      </c>
      <c r="S63" s="77">
        <v>117.5</v>
      </c>
      <c r="T63" s="77">
        <v>122.5</v>
      </c>
      <c r="U63" s="77">
        <v>100.5</v>
      </c>
      <c r="V63" s="77">
        <v>115</v>
      </c>
      <c r="W63" s="77">
        <v>117.5</v>
      </c>
      <c r="X63" s="77">
        <v>113.2</v>
      </c>
      <c r="Y63" s="77">
        <v>105.8</v>
      </c>
      <c r="Z63" s="77">
        <v>112.3</v>
      </c>
      <c r="AA63" s="77">
        <v>92.8</v>
      </c>
      <c r="AB63" s="77">
        <v>43.4</v>
      </c>
      <c r="AC63" s="77">
        <v>55.1</v>
      </c>
      <c r="AD63" s="77">
        <v>31.5</v>
      </c>
      <c r="AE63" s="77">
        <v>112.6</v>
      </c>
      <c r="AF63" s="77">
        <v>113.2</v>
      </c>
    </row>
    <row r="64" spans="2:32" ht="12.75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8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</row>
    <row r="65" spans="1:32" ht="12.75">
      <c r="A65" s="78" t="s">
        <v>145</v>
      </c>
      <c r="B65" s="97">
        <v>117.49896907216495</v>
      </c>
      <c r="C65" s="97"/>
      <c r="D65" s="97">
        <v>119.73785310734465</v>
      </c>
      <c r="E65" s="97">
        <v>121.85902255639095</v>
      </c>
      <c r="F65" s="97">
        <v>114.64315886134068</v>
      </c>
      <c r="G65" s="156" t="s">
        <v>78</v>
      </c>
      <c r="H65" s="97"/>
      <c r="I65" s="97"/>
      <c r="J65" s="97"/>
      <c r="K65" s="97"/>
      <c r="L65" s="97"/>
      <c r="M65" s="97">
        <v>114.37197750702906</v>
      </c>
      <c r="N65" s="74"/>
      <c r="O65" s="74"/>
      <c r="P65" s="74"/>
      <c r="Q65" s="78" t="s">
        <v>234</v>
      </c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</row>
    <row r="66" spans="1:32" ht="12.75">
      <c r="A66" s="73" t="s">
        <v>35</v>
      </c>
      <c r="B66" s="97">
        <v>119.24292408622307</v>
      </c>
      <c r="C66" s="97"/>
      <c r="D66" s="97">
        <v>121.85612052730697</v>
      </c>
      <c r="E66" s="97">
        <v>123.67105263157893</v>
      </c>
      <c r="F66" s="97">
        <v>116.41652892561983</v>
      </c>
      <c r="G66" s="156" t="s">
        <v>79</v>
      </c>
      <c r="H66" s="97"/>
      <c r="I66" s="97"/>
      <c r="J66" s="97"/>
      <c r="K66" s="97"/>
      <c r="L66" s="97"/>
      <c r="M66" s="97">
        <v>116.06794751640113</v>
      </c>
      <c r="N66" s="74"/>
      <c r="O66" s="74"/>
      <c r="P66" s="74"/>
      <c r="Q66" s="73" t="s">
        <v>35</v>
      </c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</row>
    <row r="67" spans="1:32" ht="12.75">
      <c r="A67" s="73" t="s">
        <v>36</v>
      </c>
      <c r="B67" s="97">
        <v>119.13392689784443</v>
      </c>
      <c r="C67" s="97"/>
      <c r="D67" s="97">
        <v>121.85612052730697</v>
      </c>
      <c r="E67" s="97">
        <v>123.55780075187967</v>
      </c>
      <c r="F67" s="97">
        <v>116.5208448117539</v>
      </c>
      <c r="G67" s="97"/>
      <c r="H67" s="97"/>
      <c r="I67" s="97"/>
      <c r="J67" s="97"/>
      <c r="K67" s="97"/>
      <c r="L67" s="97"/>
      <c r="M67" s="97">
        <v>116.06794751640113</v>
      </c>
      <c r="N67" s="74"/>
      <c r="O67" s="74"/>
      <c r="P67" s="74"/>
      <c r="Q67" s="73" t="s">
        <v>36</v>
      </c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</row>
    <row r="68" spans="1:32" ht="12.75">
      <c r="A68" s="73" t="s">
        <v>37</v>
      </c>
      <c r="B68" s="97">
        <v>119.46091846298032</v>
      </c>
      <c r="C68" s="97"/>
      <c r="D68" s="97">
        <v>122.5250470809793</v>
      </c>
      <c r="E68" s="97">
        <v>124.12406015037591</v>
      </c>
      <c r="F68" s="97">
        <v>117.04242424242425</v>
      </c>
      <c r="G68" s="97"/>
      <c r="H68" s="97"/>
      <c r="I68" s="97"/>
      <c r="J68" s="97"/>
      <c r="K68" s="97"/>
      <c r="L68" s="97"/>
      <c r="M68" s="97">
        <v>116.5979381443299</v>
      </c>
      <c r="N68" s="74"/>
      <c r="O68" s="74"/>
      <c r="P68" s="74"/>
      <c r="Q68" s="73" t="s">
        <v>37</v>
      </c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</row>
    <row r="69" spans="1:32" ht="12.75">
      <c r="A69" s="75" t="s">
        <v>42</v>
      </c>
      <c r="B69" s="100">
        <v>118.80693533270853</v>
      </c>
      <c r="C69" s="100"/>
      <c r="D69" s="100">
        <v>121.52165725047082</v>
      </c>
      <c r="E69" s="100">
        <v>123.33129699248119</v>
      </c>
      <c r="F69" s="100">
        <v>116.10358126721762</v>
      </c>
      <c r="G69" s="100"/>
      <c r="H69" s="100"/>
      <c r="I69" s="100"/>
      <c r="J69" s="100"/>
      <c r="K69" s="100"/>
      <c r="L69" s="100"/>
      <c r="M69" s="100">
        <v>115.74995313964386</v>
      </c>
      <c r="N69" s="77"/>
      <c r="O69" s="77"/>
      <c r="P69" s="77"/>
      <c r="Q69" s="75" t="s">
        <v>42</v>
      </c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</row>
    <row r="70" spans="2:32" ht="12.75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8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</row>
    <row r="71" spans="1:32" ht="12.75">
      <c r="A71" s="78" t="s">
        <v>235</v>
      </c>
      <c r="B71" s="97">
        <v>120.98687910028117</v>
      </c>
      <c r="C71" s="97"/>
      <c r="D71" s="97">
        <v>124.0858757062147</v>
      </c>
      <c r="E71" s="97">
        <v>125.59633458646616</v>
      </c>
      <c r="F71" s="97">
        <v>118.39853076216713</v>
      </c>
      <c r="G71" s="97"/>
      <c r="H71" s="97"/>
      <c r="I71" s="97"/>
      <c r="J71" s="97"/>
      <c r="K71" s="97"/>
      <c r="L71" s="97"/>
      <c r="M71" s="97">
        <v>117.97591377694471</v>
      </c>
      <c r="N71" s="74"/>
      <c r="O71" s="74"/>
      <c r="P71" s="74"/>
      <c r="Q71" s="78" t="s">
        <v>235</v>
      </c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</row>
    <row r="72" spans="1:32" ht="12.75">
      <c r="A72" s="73" t="s">
        <v>35</v>
      </c>
      <c r="B72" s="97">
        <v>122.07685098406748</v>
      </c>
      <c r="C72" s="97"/>
      <c r="D72" s="97">
        <v>125.42372881355934</v>
      </c>
      <c r="E72" s="97">
        <v>126.95535714285712</v>
      </c>
      <c r="F72" s="97">
        <v>119.65032139577593</v>
      </c>
      <c r="G72" s="97"/>
      <c r="H72" s="97"/>
      <c r="I72" s="97"/>
      <c r="J72" s="97"/>
      <c r="K72" s="97"/>
      <c r="L72" s="97"/>
      <c r="M72" s="97">
        <v>119.24789128397376</v>
      </c>
      <c r="N72" s="74"/>
      <c r="O72" s="74"/>
      <c r="P72" s="74"/>
      <c r="Q72" s="73" t="s">
        <v>35</v>
      </c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</row>
    <row r="73" spans="1:32" ht="12.75">
      <c r="A73" s="73" t="s">
        <v>36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74"/>
      <c r="O73" s="74"/>
      <c r="P73" s="74"/>
      <c r="Q73" s="73" t="s">
        <v>36</v>
      </c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</row>
    <row r="74" spans="1:32" ht="12.75">
      <c r="A74" s="73" t="s">
        <v>37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74"/>
      <c r="O74" s="74"/>
      <c r="P74" s="74"/>
      <c r="Q74" s="73" t="s">
        <v>37</v>
      </c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</row>
    <row r="75" spans="1:32" ht="12.75">
      <c r="A75" s="75" t="s">
        <v>42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77"/>
      <c r="O75" s="77"/>
      <c r="P75" s="77"/>
      <c r="Q75" s="75" t="s">
        <v>42</v>
      </c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</row>
    <row r="76" spans="2:32" ht="12.7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8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</row>
    <row r="77" spans="2:32" ht="12.75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8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2:32" ht="12.75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8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2:32" ht="12.7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8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2:32" ht="12.7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8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</row>
    <row r="81" spans="2:32" ht="12.7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8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</row>
    <row r="82" spans="2:32" ht="12.75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8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</row>
    <row r="83" spans="2:32" ht="12.75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8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</row>
    <row r="84" spans="2:32" ht="12.75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8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</row>
    <row r="85" spans="2:32" ht="12.75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8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</row>
    <row r="86" spans="2:32" ht="12.7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8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</row>
    <row r="87" spans="2:32" ht="12.7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8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</row>
    <row r="88" spans="2:32" ht="12.7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8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</row>
    <row r="89" spans="2:32" ht="12.7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8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</row>
    <row r="90" spans="2:32" ht="12.7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8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</row>
    <row r="91" spans="2:32" ht="12.7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8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</row>
    <row r="92" spans="2:32" ht="12.7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8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</row>
    <row r="93" spans="2:32" ht="12.7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8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</row>
    <row r="94" spans="2:32" ht="12.7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8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</row>
    <row r="95" spans="2:32" ht="12.7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8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</row>
    <row r="96" spans="2:32" ht="12.7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8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</row>
    <row r="97" spans="2:32" ht="12.7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8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</row>
    <row r="98" spans="2:32" ht="12.7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8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</row>
    <row r="99" spans="2:32" ht="12.7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8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</row>
    <row r="100" spans="2:32" ht="12.7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8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</row>
    <row r="101" spans="2:32" ht="12.7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8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</row>
    <row r="102" spans="2:32" ht="12.7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8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</row>
    <row r="103" spans="2:32" ht="12.7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8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</row>
    <row r="104" spans="2:32" ht="12.7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8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</row>
    <row r="105" spans="2:32" ht="12.7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8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</row>
    <row r="106" spans="2:32" ht="12.7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8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</row>
    <row r="107" spans="2:32" ht="12.7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8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</row>
    <row r="108" spans="2:32" ht="12.7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8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</row>
    <row r="109" spans="2:32" ht="12.7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8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</row>
    <row r="110" spans="2:32" ht="12.7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8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</row>
    <row r="111" spans="2:32" ht="12.7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8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</row>
    <row r="112" spans="2:32" ht="12.7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8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</row>
    <row r="113" spans="2:32" ht="12.7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8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</row>
    <row r="114" spans="2:32" ht="12.7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8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</row>
    <row r="115" spans="2:32" ht="12.7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8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</row>
    <row r="116" spans="2:32" ht="12.7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8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</row>
    <row r="117" spans="2:32" ht="12.7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8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</row>
    <row r="118" spans="2:32" ht="12.7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8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</row>
    <row r="119" spans="2:32" ht="12.7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8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</row>
    <row r="120" spans="2:32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8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</row>
    <row r="121" spans="2:32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8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</row>
    <row r="122" spans="2:32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8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</row>
    <row r="123" spans="2:32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8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</row>
    <row r="124" spans="2:32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8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</row>
    <row r="125" spans="2:32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8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</row>
    <row r="126" spans="2:32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8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</row>
    <row r="127" spans="2:32" ht="12.7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8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</row>
    <row r="128" spans="2:32" ht="12.7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8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</row>
    <row r="129" spans="2:32" ht="12.7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8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</row>
    <row r="130" spans="2:32" ht="12.7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8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</row>
    <row r="131" spans="2:32" ht="12.7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8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</row>
    <row r="132" spans="2:32" ht="12.7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8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</row>
    <row r="133" spans="2:32" ht="12.7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8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</row>
    <row r="134" spans="2:32" ht="12.7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8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</row>
    <row r="135" spans="2:32" ht="12.7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8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</row>
    <row r="136" spans="2:32" ht="12.75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8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</row>
    <row r="137" spans="2:32" ht="12.75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8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</row>
    <row r="138" spans="2:32" ht="12.75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8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</row>
    <row r="139" spans="2:32" ht="12.75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8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</row>
    <row r="140" spans="2:32" ht="12.75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8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</row>
    <row r="141" spans="2:32" ht="12.7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8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</row>
    <row r="142" spans="2:32" ht="12.7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8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</row>
    <row r="143" spans="2:32" ht="12.75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8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</row>
    <row r="144" spans="2:32" ht="12.75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8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</row>
    <row r="145" spans="2:32" ht="12.75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8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</row>
    <row r="146" spans="2:32" ht="12.75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8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</row>
    <row r="147" spans="2:32" ht="12.7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8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</row>
    <row r="148" spans="2:32" ht="12.7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8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</row>
    <row r="149" spans="2:32" ht="12.7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8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</row>
    <row r="150" spans="2:32" ht="12.7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8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</row>
    <row r="151" spans="2:32" ht="12.75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8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</row>
    <row r="152" spans="2:32" ht="12.75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8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</row>
    <row r="153" spans="2:32" ht="12.75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8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</row>
    <row r="154" spans="2:32" ht="12.75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8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</row>
    <row r="155" spans="2:32" ht="12.75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8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</row>
    <row r="156" spans="2:32" ht="12.75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8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</row>
    <row r="157" spans="2:32" ht="12.75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8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</row>
    <row r="158" spans="2:32" ht="12.75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8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</row>
    <row r="159" spans="2:32" ht="12.75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8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</row>
    <row r="160" spans="2:32" ht="12.75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8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</row>
    <row r="161" spans="2:32" ht="12.75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8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</row>
    <row r="162" spans="2:32" ht="12.75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8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</row>
    <row r="163" spans="2:32" ht="12.75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8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</row>
    <row r="164" spans="2:32" ht="12.75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8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</row>
    <row r="165" spans="2:32" ht="12.75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8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</row>
    <row r="166" spans="2:32" ht="12.75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8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</row>
    <row r="167" spans="2:32" ht="12.75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8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</row>
    <row r="168" spans="2:32" ht="12.75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8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</row>
    <row r="169" spans="2:32" ht="12.75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8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</row>
    <row r="170" spans="2:32" ht="12.75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8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</row>
    <row r="171" spans="2:32" ht="12.75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8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</row>
    <row r="172" spans="2:32" ht="12.75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8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</row>
    <row r="173" spans="2:32" ht="12.75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8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</row>
    <row r="174" spans="2:32" ht="12.75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8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</row>
    <row r="175" spans="2:32" ht="12.75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8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</row>
    <row r="176" spans="2:32" ht="12.75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8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</row>
    <row r="177" spans="2:32" ht="12.75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8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</row>
    <row r="178" spans="2:32" ht="12.75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8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</row>
    <row r="179" spans="2:32" ht="12.75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8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</row>
    <row r="180" spans="2:32" ht="12.75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8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</row>
    <row r="181" spans="2:32" ht="12.75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8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</row>
    <row r="182" spans="2:32" ht="12.75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8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</row>
    <row r="183" spans="2:32" ht="12.75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8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</row>
    <row r="184" spans="2:32" ht="12.75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8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</row>
    <row r="185" spans="2:32" ht="12.75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8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</row>
    <row r="186" spans="2:32" ht="12.75"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8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</row>
    <row r="187" spans="2:32" ht="12.75"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8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</row>
    <row r="188" spans="2:32" ht="12.75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8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</row>
    <row r="189" spans="2:32" ht="12.75"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8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</row>
    <row r="190" spans="2:32" ht="12.75"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8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</row>
    <row r="191" spans="2:32" ht="12.75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8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</row>
    <row r="192" spans="2:32" ht="12.75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8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</row>
    <row r="193" spans="2:32" ht="12.75"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8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</row>
    <row r="194" spans="2:32" ht="12.75"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8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</row>
    <row r="195" spans="2:32" ht="12.75"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8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</row>
    <row r="196" spans="2:32" ht="12.75"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8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</row>
    <row r="197" spans="2:32" ht="12.75"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8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</row>
    <row r="198" spans="2:32" ht="12.75"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8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</row>
    <row r="199" spans="2:32" ht="12.75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8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</row>
    <row r="200" spans="2:32" ht="12.75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8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</row>
    <row r="201" spans="2:32" ht="12.75"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8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</row>
    <row r="202" spans="2:32" ht="12.75"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8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</row>
    <row r="203" spans="2:32" ht="12.75"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8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</row>
    <row r="204" spans="2:32" ht="12.75"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8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</row>
    <row r="205" spans="2:32" ht="12.75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8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</row>
    <row r="206" spans="2:32" ht="12.75"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8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</row>
    <row r="207" spans="2:32" ht="12.75"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8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</row>
    <row r="208" spans="2:32" ht="12.75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8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</row>
    <row r="209" spans="2:32" ht="12.75"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8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</row>
    <row r="210" spans="2:32" ht="12.75"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8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</row>
    <row r="211" spans="2:32" ht="12.75"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8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</row>
    <row r="212" spans="2:32" ht="12.75"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8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</row>
    <row r="213" spans="2:32" ht="12.75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8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</row>
    <row r="214" spans="2:32" ht="12.75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8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</row>
    <row r="215" spans="2:32" ht="12.75"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8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</row>
    <row r="216" spans="2:32" ht="12.75"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8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</row>
    <row r="217" spans="2:32" ht="12.7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8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</row>
    <row r="218" spans="2:32" ht="12.75"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8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</row>
    <row r="219" spans="2:32" ht="12.75"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8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</row>
    <row r="220" spans="2:32" ht="12.75"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8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</row>
    <row r="221" spans="2:32" ht="12.75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8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</row>
    <row r="222" spans="2:32" ht="12.75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8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</row>
    <row r="223" spans="2:32" ht="12.75"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8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</row>
    <row r="224" spans="2:32" ht="12.75"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8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</row>
    <row r="225" spans="2:32" ht="12.75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8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</row>
    <row r="226" spans="2:32" ht="12.75"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8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</row>
    <row r="227" spans="2:32" ht="12.75"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8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</row>
    <row r="228" spans="2:32" ht="12.75"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8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</row>
    <row r="229" spans="2:32" ht="12.75"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8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</row>
    <row r="230" spans="2:32" ht="12.75"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8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</row>
    <row r="231" spans="2:32" ht="12.75"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8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</row>
    <row r="232" spans="2:32" ht="12.75"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8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</row>
    <row r="233" spans="2:32" ht="12.75"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8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</row>
    <row r="234" spans="2:32" ht="12.75"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8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</row>
    <row r="235" spans="2:32" ht="12.75"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8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</row>
    <row r="236" spans="2:32" ht="12.75"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8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</row>
    <row r="237" spans="2:32" ht="12.75"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8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</row>
    <row r="238" spans="2:32" ht="12.75"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8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</row>
    <row r="239" spans="2:32" ht="12.75"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8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</row>
    <row r="240" spans="2:32" ht="12.75"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8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</row>
    <row r="241" spans="2:32" ht="12.75"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8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</row>
    <row r="242" spans="2:32" ht="12.75"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8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</row>
    <row r="243" spans="2:32" ht="12.75"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8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</row>
    <row r="244" spans="2:32" ht="12.75"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8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</row>
    <row r="245" spans="2:32" ht="12.75"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8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</row>
    <row r="246" spans="2:32" ht="12.75"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8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</row>
    <row r="247" spans="2:32" ht="12.75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8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</row>
    <row r="248" spans="2:32" ht="12.75"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8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</row>
    <row r="249" spans="2:32" ht="12.75"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8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</row>
    <row r="250" spans="2:32" ht="12.75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8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</row>
    <row r="251" spans="2:32" ht="12.75"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8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</row>
    <row r="252" spans="2:32" ht="12.75"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8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</row>
    <row r="253" spans="2:32" ht="12.75"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8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</row>
    <row r="254" spans="2:32" ht="12.75"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8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</row>
    <row r="255" spans="2:32" ht="12.75"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8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</row>
    <row r="256" spans="2:32" ht="12.75"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8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</row>
    <row r="257" spans="2:32" ht="12.75"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8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</row>
    <row r="258" spans="2:32" ht="12.75"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8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</row>
    <row r="259" spans="2:32" ht="12.75"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8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</row>
    <row r="260" spans="2:32" ht="12.75"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8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</row>
    <row r="261" spans="2:32" ht="12.75"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8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</row>
    <row r="262" spans="2:32" ht="12.75"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8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</row>
    <row r="263" spans="2:32" ht="12.75"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8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</row>
    <row r="264" spans="2:32" ht="12.75"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8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</row>
    <row r="265" spans="2:32" ht="12.75"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8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</row>
    <row r="266" spans="2:32" ht="12.75"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8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</row>
    <row r="267" spans="2:32" ht="12.75"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8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</row>
    <row r="268" spans="2:32" ht="12.75"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8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</row>
    <row r="269" spans="2:32" ht="12.75"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8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</row>
    <row r="270" spans="2:32" ht="12.75"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8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</row>
    <row r="271" spans="2:32" ht="12.75"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8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</row>
    <row r="272" spans="2:32" ht="12.75"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8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</row>
    <row r="273" spans="2:32" ht="12.75"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8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</row>
    <row r="274" spans="2:32" ht="12.75"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8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</row>
    <row r="275" spans="2:32" ht="12.75"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8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</row>
    <row r="276" spans="2:32" ht="12.75"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8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</row>
    <row r="277" spans="2:32" ht="12.75"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8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</row>
    <row r="278" spans="2:32" ht="12.75"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8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</row>
    <row r="279" spans="2:32" ht="12.75"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8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</row>
    <row r="280" spans="2:32" ht="12.75"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8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</row>
    <row r="281" spans="2:32" ht="12.75"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8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</row>
    <row r="282" spans="2:32" ht="12.75"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8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</row>
    <row r="283" spans="2:32" ht="12.75"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8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</row>
    <row r="284" spans="2:32" ht="12.75"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8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</row>
    <row r="285" spans="2:32" ht="12.75"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8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</row>
    <row r="286" spans="2:32" ht="12.75"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8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</row>
    <row r="287" spans="2:32" ht="12.75"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8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</row>
    <row r="288" spans="2:32" ht="12.75"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8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</row>
    <row r="289" spans="2:32" ht="12.75"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8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</row>
    <row r="290" spans="2:32" ht="12.75"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8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</row>
    <row r="291" spans="2:32" ht="12.75"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8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</row>
    <row r="292" spans="2:32" ht="12.75"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8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</row>
    <row r="293" spans="2:32" ht="12.75"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8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</row>
    <row r="294" spans="2:32" ht="12.75"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8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</row>
    <row r="295" spans="2:32" ht="12.75"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8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</row>
    <row r="296" spans="2:32" ht="12.75"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8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</row>
    <row r="297" spans="2:32" ht="12.75"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8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</row>
    <row r="298" spans="2:32" ht="12.75"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8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</row>
    <row r="299" spans="2:32" ht="12.75"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8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</row>
    <row r="300" spans="2:32" ht="12.75"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8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</row>
    <row r="301" spans="2:32" ht="12.75"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8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</row>
    <row r="302" spans="2:32" ht="12.75"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8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</row>
    <row r="303" spans="2:32" ht="12.75"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8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</row>
    <row r="304" spans="2:32" ht="12.75"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8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</row>
    <row r="305" spans="2:32" ht="12.75"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8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</row>
    <row r="306" spans="2:32" ht="12.75"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8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</row>
    <row r="307" spans="2:32" ht="12.75"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8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</row>
    <row r="308" spans="2:32" ht="12.75"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8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</row>
    <row r="309" spans="2:32" ht="12.75"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8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</row>
    <row r="310" spans="2:32" ht="12.75"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8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</row>
    <row r="311" spans="2:32" ht="12.75"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8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</row>
    <row r="312" spans="2:32" ht="12.75"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8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</row>
    <row r="313" spans="2:32" ht="12.75"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8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</row>
    <row r="314" spans="2:32" ht="12.75"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8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</row>
    <row r="315" spans="2:32" ht="12.75"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8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</row>
    <row r="316" spans="2:32" ht="12.75"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8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</row>
    <row r="317" spans="2:32" ht="12.75"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8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</row>
    <row r="318" spans="2:32" ht="12.75"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8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</row>
    <row r="319" spans="2:32" ht="12.75"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8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</row>
    <row r="320" spans="2:32" ht="12.75"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8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</row>
    <row r="321" spans="2:32" ht="12.75"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8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</row>
    <row r="322" spans="2:32" ht="12.75"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8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</row>
    <row r="323" spans="2:32" ht="12.75"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8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</row>
    <row r="324" spans="2:32" ht="12.75"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8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</row>
    <row r="325" spans="2:32" ht="12.75"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8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</row>
    <row r="326" spans="2:32" ht="12.75"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8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</row>
    <row r="327" spans="2:32" ht="12.75"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8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</row>
    <row r="328" spans="2:32" ht="12.75"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8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</row>
    <row r="329" spans="2:32" ht="12.75"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8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</row>
    <row r="330" spans="2:32" ht="12.75"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8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</row>
    <row r="331" spans="2:32" ht="12.75"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8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</row>
    <row r="332" spans="2:32" ht="12.75"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8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</row>
    <row r="333" spans="2:32" ht="12.75"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8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</row>
    <row r="334" spans="2:32" ht="12.75"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8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</row>
    <row r="335" spans="2:32" ht="12.75"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8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</row>
    <row r="336" spans="2:32" ht="12.75"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8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</row>
    <row r="337" spans="2:32" ht="12.75"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8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</row>
    <row r="338" spans="2:32" ht="12.75"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8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</row>
    <row r="339" spans="2:32" ht="12.75"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8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</row>
    <row r="340" spans="2:32" ht="12.75"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8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</row>
    <row r="341" spans="2:32" ht="12.75"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8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</row>
    <row r="342" spans="2:32" ht="12.75"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8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</row>
    <row r="343" spans="2:32" ht="12.75"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8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</row>
    <row r="344" spans="2:32" ht="12.75"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8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</row>
    <row r="345" spans="2:32" ht="12.75"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8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</row>
    <row r="346" spans="2:32" ht="12.75"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8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</row>
    <row r="347" spans="2:32" ht="12.75"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8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</row>
    <row r="348" spans="2:32" ht="12.75"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8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</row>
    <row r="349" spans="2:32" ht="12.75"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8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</row>
    <row r="350" spans="2:32" ht="12.75"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8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</row>
    <row r="351" spans="2:32" ht="12.75"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8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</row>
    <row r="352" spans="2:32" ht="12.75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8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</row>
    <row r="353" spans="2:32" ht="12.75"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8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</row>
    <row r="354" spans="2:32" ht="12.75"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8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</row>
    <row r="355" spans="2:32" ht="12.75"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8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</row>
    <row r="356" spans="2:32" ht="12.75"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8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</row>
    <row r="357" spans="2:32" ht="12.75"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8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</row>
    <row r="358" spans="2:32" ht="12.75"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8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</row>
    <row r="359" spans="2:32" ht="12.75"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8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</row>
    <row r="360" spans="2:32" ht="12.75"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8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</row>
    <row r="361" spans="2:32" ht="12.75"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8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</row>
    <row r="362" spans="2:32" ht="12.75"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8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</row>
    <row r="363" spans="2:32" ht="12.75"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8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</row>
  </sheetData>
  <printOptions/>
  <pageMargins left="0.75" right="0.75" top="0.35" bottom="0.3" header="0.24" footer="0.18"/>
  <pageSetup horizontalDpi="600" verticalDpi="600" orientation="landscape" paperSize="9" scale="9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9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49" sqref="G249:G250"/>
    </sheetView>
  </sheetViews>
  <sheetFormatPr defaultColWidth="9.140625" defaultRowHeight="12.75"/>
  <cols>
    <col min="1" max="1" width="6.421875" style="0" customWidth="1"/>
    <col min="2" max="2" width="8.00390625" style="73" customWidth="1"/>
    <col min="3" max="3" width="8.57421875" style="0" customWidth="1"/>
    <col min="4" max="4" width="8.8515625" style="73" customWidth="1"/>
    <col min="5" max="5" width="7.8515625" style="73" customWidth="1"/>
    <col min="6" max="6" width="7.57421875" style="73" customWidth="1"/>
    <col min="7" max="7" width="8.57421875" style="0" customWidth="1"/>
    <col min="8" max="8" width="7.28125" style="0" customWidth="1"/>
    <col min="9" max="9" width="8.140625" style="0" customWidth="1"/>
    <col min="10" max="10" width="7.140625" style="0" customWidth="1"/>
    <col min="11" max="11" width="6.7109375" style="0" customWidth="1"/>
    <col min="12" max="12" width="7.8515625" style="0" customWidth="1"/>
    <col min="13" max="13" width="8.421875" style="73" customWidth="1"/>
    <col min="14" max="14" width="7.00390625" style="0" customWidth="1"/>
    <col min="15" max="15" width="8.28125" style="0" customWidth="1"/>
    <col min="16" max="16" width="7.140625" style="0" customWidth="1"/>
    <col min="17" max="17" width="9.28125" style="0" customWidth="1"/>
    <col min="18" max="18" width="0.2890625" style="0" customWidth="1"/>
    <col min="19" max="19" width="9.28125" style="0" customWidth="1"/>
  </cols>
  <sheetData>
    <row r="1" ht="12.75">
      <c r="A1" s="64" t="s">
        <v>147</v>
      </c>
    </row>
    <row r="2" ht="10.5" customHeight="1"/>
    <row r="3" ht="10.5" customHeight="1"/>
    <row r="4" spans="2:14" s="78" customFormat="1" ht="12.75">
      <c r="B4" s="75" t="s">
        <v>148</v>
      </c>
      <c r="D4" s="73"/>
      <c r="E4" s="73"/>
      <c r="F4" s="73"/>
      <c r="H4"/>
      <c r="M4" s="73"/>
      <c r="N4" s="88" t="s">
        <v>149</v>
      </c>
    </row>
    <row r="5" spans="2:17" s="78" customFormat="1" ht="12">
      <c r="B5" s="73" t="s">
        <v>86</v>
      </c>
      <c r="C5" s="78" t="s">
        <v>87</v>
      </c>
      <c r="D5" s="73" t="s">
        <v>88</v>
      </c>
      <c r="E5" s="73" t="s">
        <v>89</v>
      </c>
      <c r="F5" s="73" t="s">
        <v>90</v>
      </c>
      <c r="G5" s="78" t="s">
        <v>91</v>
      </c>
      <c r="H5" s="78" t="s">
        <v>92</v>
      </c>
      <c r="I5" s="78" t="s">
        <v>93</v>
      </c>
      <c r="J5" s="78" t="s">
        <v>94</v>
      </c>
      <c r="M5" s="75" t="s">
        <v>95</v>
      </c>
      <c r="N5" s="78" t="s">
        <v>150</v>
      </c>
      <c r="O5" s="78" t="s">
        <v>151</v>
      </c>
      <c r="P5" s="78" t="s">
        <v>152</v>
      </c>
      <c r="Q5" s="88" t="s">
        <v>95</v>
      </c>
    </row>
    <row r="6" spans="2:17" s="78" customFormat="1" ht="12">
      <c r="B6" s="73" t="s">
        <v>97</v>
      </c>
      <c r="C6" s="78" t="s">
        <v>98</v>
      </c>
      <c r="D6" s="73" t="s">
        <v>99</v>
      </c>
      <c r="E6" s="73" t="s">
        <v>98</v>
      </c>
      <c r="F6" s="73" t="s">
        <v>98</v>
      </c>
      <c r="G6" s="78" t="s">
        <v>100</v>
      </c>
      <c r="H6" s="78" t="s">
        <v>101</v>
      </c>
      <c r="I6" s="78" t="s">
        <v>102</v>
      </c>
      <c r="K6" s="78" t="s">
        <v>103</v>
      </c>
      <c r="L6" s="78" t="s">
        <v>104</v>
      </c>
      <c r="M6" s="75" t="s">
        <v>105</v>
      </c>
      <c r="N6" s="78" t="s">
        <v>153</v>
      </c>
      <c r="O6" s="78" t="s">
        <v>153</v>
      </c>
      <c r="P6" s="78" t="s">
        <v>153</v>
      </c>
      <c r="Q6" s="88" t="s">
        <v>105</v>
      </c>
    </row>
    <row r="7" spans="2:16" s="78" customFormat="1" ht="12">
      <c r="B7" s="73" t="s">
        <v>110</v>
      </c>
      <c r="D7" s="73"/>
      <c r="E7" s="73"/>
      <c r="F7" s="73"/>
      <c r="G7" s="78" t="s">
        <v>107</v>
      </c>
      <c r="I7" s="78" t="s">
        <v>108</v>
      </c>
      <c r="K7" s="78" t="s">
        <v>109</v>
      </c>
      <c r="L7" s="78" t="s">
        <v>109</v>
      </c>
      <c r="M7" s="73"/>
      <c r="N7" s="78" t="s">
        <v>154</v>
      </c>
      <c r="O7" s="78" t="s">
        <v>154</v>
      </c>
      <c r="P7" s="78" t="s">
        <v>154</v>
      </c>
    </row>
    <row r="8" spans="2:13" s="78" customFormat="1" ht="12">
      <c r="B8" s="73"/>
      <c r="D8" s="73"/>
      <c r="E8" s="73"/>
      <c r="F8" s="73"/>
      <c r="M8" s="73"/>
    </row>
    <row r="9" spans="1:13" ht="12.75">
      <c r="A9" s="78">
        <v>1975</v>
      </c>
      <c r="B9" s="74">
        <v>37.7</v>
      </c>
      <c r="C9" s="74">
        <v>40.7</v>
      </c>
      <c r="D9" s="74">
        <v>39.1</v>
      </c>
      <c r="E9" s="74">
        <v>39.6</v>
      </c>
      <c r="F9" s="74">
        <v>39.4</v>
      </c>
      <c r="G9" s="74">
        <v>40</v>
      </c>
      <c r="H9" s="74">
        <v>42.6</v>
      </c>
      <c r="I9" s="74">
        <v>43</v>
      </c>
      <c r="J9" s="74">
        <v>42.5</v>
      </c>
      <c r="K9" s="74">
        <v>40.4</v>
      </c>
      <c r="L9" s="74">
        <v>43.6</v>
      </c>
      <c r="M9" s="77">
        <v>41.1</v>
      </c>
    </row>
    <row r="10" spans="1:13" ht="12.75">
      <c r="A10" s="78">
        <v>1976</v>
      </c>
      <c r="B10" s="74">
        <v>43.9</v>
      </c>
      <c r="C10" s="74">
        <v>46.5</v>
      </c>
      <c r="D10" s="74">
        <v>45</v>
      </c>
      <c r="E10" s="74">
        <v>45.3</v>
      </c>
      <c r="F10" s="74">
        <v>45.1</v>
      </c>
      <c r="G10" s="74">
        <v>46.5</v>
      </c>
      <c r="H10" s="74">
        <v>47</v>
      </c>
      <c r="I10" s="74">
        <v>47.3</v>
      </c>
      <c r="J10" s="74">
        <v>46.1</v>
      </c>
      <c r="K10" s="74">
        <v>45.8</v>
      </c>
      <c r="L10" s="74">
        <v>47</v>
      </c>
      <c r="M10" s="77">
        <v>46</v>
      </c>
    </row>
    <row r="11" spans="1:13" ht="12.75">
      <c r="A11" s="78">
        <v>1977</v>
      </c>
      <c r="B11" s="74">
        <v>48.1</v>
      </c>
      <c r="C11" s="74">
        <v>49.7</v>
      </c>
      <c r="D11" s="74">
        <v>48.8</v>
      </c>
      <c r="E11" s="74">
        <v>49.1</v>
      </c>
      <c r="F11" s="74">
        <v>48.5</v>
      </c>
      <c r="G11" s="74">
        <v>50.6</v>
      </c>
      <c r="H11" s="74">
        <v>52</v>
      </c>
      <c r="I11" s="74">
        <v>51.6</v>
      </c>
      <c r="J11" s="74">
        <v>51.3</v>
      </c>
      <c r="K11" s="74">
        <v>49.7</v>
      </c>
      <c r="L11" s="74">
        <v>52</v>
      </c>
      <c r="M11" s="77">
        <v>50.2</v>
      </c>
    </row>
    <row r="12" spans="1:13" ht="12.75">
      <c r="A12" s="78">
        <v>1978</v>
      </c>
      <c r="B12" s="74">
        <v>50.7</v>
      </c>
      <c r="C12" s="74">
        <v>52.7</v>
      </c>
      <c r="D12" s="74">
        <v>51.7</v>
      </c>
      <c r="E12" s="74">
        <v>52.2</v>
      </c>
      <c r="F12" s="74">
        <v>51.5</v>
      </c>
      <c r="G12" s="74">
        <v>53.1</v>
      </c>
      <c r="H12" s="74">
        <v>55.2</v>
      </c>
      <c r="I12" s="74">
        <v>54.9</v>
      </c>
      <c r="J12" s="74">
        <v>54.1</v>
      </c>
      <c r="K12" s="74">
        <v>52.7</v>
      </c>
      <c r="L12" s="74">
        <v>54.9</v>
      </c>
      <c r="M12" s="77">
        <v>53.2</v>
      </c>
    </row>
    <row r="13" spans="1:13" ht="12.75">
      <c r="A13" s="78">
        <v>1979</v>
      </c>
      <c r="B13" s="74">
        <v>55.8</v>
      </c>
      <c r="C13" s="74">
        <v>58.6</v>
      </c>
      <c r="D13" s="74">
        <v>56.3</v>
      </c>
      <c r="E13" s="74">
        <v>56.8</v>
      </c>
      <c r="F13" s="74">
        <v>56.4</v>
      </c>
      <c r="G13" s="74">
        <v>58.4</v>
      </c>
      <c r="H13" s="74">
        <v>60.3</v>
      </c>
      <c r="I13" s="74">
        <v>59.6</v>
      </c>
      <c r="J13" s="74">
        <v>59.5</v>
      </c>
      <c r="K13" s="74">
        <v>57.6</v>
      </c>
      <c r="L13" s="74">
        <v>60.5</v>
      </c>
      <c r="M13" s="77">
        <v>58.2</v>
      </c>
    </row>
    <row r="14" spans="1:13" ht="12.75">
      <c r="A14" s="78">
        <v>1980</v>
      </c>
      <c r="B14" s="73">
        <v>62.3</v>
      </c>
      <c r="C14" s="73">
        <v>64.9</v>
      </c>
      <c r="D14" s="73">
        <v>62.3</v>
      </c>
      <c r="E14" s="73">
        <v>62.7</v>
      </c>
      <c r="F14" s="74">
        <v>63</v>
      </c>
      <c r="G14" s="73">
        <v>64.4</v>
      </c>
      <c r="H14" s="73">
        <v>68.9</v>
      </c>
      <c r="I14" s="73">
        <v>69.7</v>
      </c>
      <c r="J14" s="73">
        <v>68.5</v>
      </c>
      <c r="K14" s="73">
        <v>64.9</v>
      </c>
      <c r="L14" s="73">
        <v>69.5</v>
      </c>
      <c r="M14" s="75">
        <v>65.8</v>
      </c>
    </row>
    <row r="15" spans="1:17" ht="12.75">
      <c r="A15" s="78">
        <v>1981</v>
      </c>
      <c r="B15" s="73">
        <v>70.6</v>
      </c>
      <c r="C15" s="73">
        <v>72.2</v>
      </c>
      <c r="D15" s="73">
        <v>69.8</v>
      </c>
      <c r="E15" s="73">
        <v>70.9</v>
      </c>
      <c r="F15" s="73">
        <v>70.8</v>
      </c>
      <c r="G15" s="73">
        <v>71.3</v>
      </c>
      <c r="H15" s="73">
        <v>78.1</v>
      </c>
      <c r="I15" s="73">
        <v>81.3</v>
      </c>
      <c r="J15" s="73">
        <v>76.9</v>
      </c>
      <c r="K15" s="73">
        <v>73.5</v>
      </c>
      <c r="L15" s="73">
        <v>76.9</v>
      </c>
      <c r="M15" s="75">
        <v>74.2</v>
      </c>
      <c r="N15" s="65"/>
      <c r="O15" s="65"/>
      <c r="P15" s="65"/>
      <c r="Q15" s="65"/>
    </row>
    <row r="16" spans="1:17" ht="12.75">
      <c r="A16" s="78">
        <v>1982</v>
      </c>
      <c r="B16" s="73">
        <v>78.6</v>
      </c>
      <c r="C16" s="73">
        <v>79.2</v>
      </c>
      <c r="D16" s="73">
        <v>77.4</v>
      </c>
      <c r="E16" s="73">
        <v>78.9</v>
      </c>
      <c r="F16" s="73">
        <v>78.4</v>
      </c>
      <c r="G16" s="73">
        <v>78.4</v>
      </c>
      <c r="H16" s="73">
        <v>84.5</v>
      </c>
      <c r="I16" s="73">
        <v>88.5</v>
      </c>
      <c r="J16" s="73">
        <v>82.6</v>
      </c>
      <c r="K16" s="73">
        <v>80.9</v>
      </c>
      <c r="L16" s="73">
        <v>82.7</v>
      </c>
      <c r="M16" s="75">
        <v>81.2</v>
      </c>
      <c r="N16" s="65"/>
      <c r="O16" s="65"/>
      <c r="P16" s="65"/>
      <c r="Q16" s="65"/>
    </row>
    <row r="17" spans="1:17" ht="12.75">
      <c r="A17" s="78">
        <v>1983</v>
      </c>
      <c r="B17" s="73">
        <v>86.1</v>
      </c>
      <c r="C17" s="73">
        <v>86.7</v>
      </c>
      <c r="D17" s="73">
        <v>85.2</v>
      </c>
      <c r="E17" s="73">
        <v>86.3</v>
      </c>
      <c r="F17" s="73">
        <v>86.4</v>
      </c>
      <c r="G17" s="73">
        <v>86.7</v>
      </c>
      <c r="H17" s="73">
        <v>90.8</v>
      </c>
      <c r="I17" s="73">
        <v>90.7</v>
      </c>
      <c r="J17" s="73">
        <v>89.5</v>
      </c>
      <c r="K17" s="73">
        <v>87.5</v>
      </c>
      <c r="L17" s="73">
        <v>90.1</v>
      </c>
      <c r="M17" s="77">
        <v>88</v>
      </c>
      <c r="N17" s="65"/>
      <c r="O17" s="65"/>
      <c r="P17" s="65"/>
      <c r="Q17" s="65"/>
    </row>
    <row r="18" spans="1:17" ht="12.75">
      <c r="A18" s="78">
        <v>1984</v>
      </c>
      <c r="B18" s="73">
        <v>93.3</v>
      </c>
      <c r="C18" s="73">
        <v>92.8</v>
      </c>
      <c r="D18" s="73">
        <v>93.4</v>
      </c>
      <c r="E18" s="73">
        <v>93.4</v>
      </c>
      <c r="F18" s="73">
        <v>93.5</v>
      </c>
      <c r="G18" s="73">
        <v>93.8</v>
      </c>
      <c r="H18" s="73">
        <v>94.9</v>
      </c>
      <c r="I18" s="73">
        <v>94.7</v>
      </c>
      <c r="J18" s="73">
        <v>94.9</v>
      </c>
      <c r="K18" s="73">
        <v>93.8</v>
      </c>
      <c r="L18" s="73">
        <v>95.3</v>
      </c>
      <c r="M18" s="75">
        <v>94.1</v>
      </c>
      <c r="N18" s="65"/>
      <c r="O18" s="65"/>
      <c r="P18" s="65"/>
      <c r="Q18" s="65"/>
    </row>
    <row r="19" spans="1:19" ht="12.75">
      <c r="A19" s="78">
        <v>1985</v>
      </c>
      <c r="B19" s="74">
        <v>100</v>
      </c>
      <c r="C19" s="74">
        <v>100</v>
      </c>
      <c r="D19" s="74">
        <v>100</v>
      </c>
      <c r="E19" s="74">
        <v>100</v>
      </c>
      <c r="F19" s="74">
        <v>100</v>
      </c>
      <c r="G19" s="74">
        <v>100</v>
      </c>
      <c r="H19" s="74">
        <v>100</v>
      </c>
      <c r="I19" s="74">
        <v>100</v>
      </c>
      <c r="J19" s="74">
        <v>100</v>
      </c>
      <c r="K19" s="74">
        <v>100</v>
      </c>
      <c r="L19" s="74">
        <v>100</v>
      </c>
      <c r="M19" s="77">
        <v>100</v>
      </c>
      <c r="N19" s="74">
        <v>100</v>
      </c>
      <c r="O19" s="74">
        <v>100</v>
      </c>
      <c r="P19" s="74">
        <v>100</v>
      </c>
      <c r="Q19" s="89">
        <v>100</v>
      </c>
      <c r="R19" s="78"/>
      <c r="S19" s="78"/>
    </row>
    <row r="20" spans="1:19" ht="12.75">
      <c r="A20" s="78">
        <v>1986</v>
      </c>
      <c r="B20" s="73">
        <v>104.6</v>
      </c>
      <c r="C20" s="73">
        <v>105.7</v>
      </c>
      <c r="D20" s="73">
        <v>105.7</v>
      </c>
      <c r="E20" s="73">
        <v>105.3</v>
      </c>
      <c r="F20" s="73">
        <v>106.3</v>
      </c>
      <c r="G20" s="73">
        <v>104.7</v>
      </c>
      <c r="H20" s="73">
        <v>103.1</v>
      </c>
      <c r="I20" s="73">
        <v>96.4</v>
      </c>
      <c r="J20" s="73">
        <v>103.9</v>
      </c>
      <c r="K20" s="73">
        <v>103.9</v>
      </c>
      <c r="L20" s="74">
        <v>104</v>
      </c>
      <c r="M20" s="77">
        <v>104</v>
      </c>
      <c r="N20" s="73">
        <v>107.2</v>
      </c>
      <c r="O20" s="73">
        <v>103.1</v>
      </c>
      <c r="P20" s="73">
        <v>97.3</v>
      </c>
      <c r="Q20" s="89">
        <v>104</v>
      </c>
      <c r="R20" s="78"/>
      <c r="S20" s="78"/>
    </row>
    <row r="21" spans="1:18" ht="12.75">
      <c r="A21" s="78">
        <v>1987</v>
      </c>
      <c r="B21" s="74">
        <v>109.1</v>
      </c>
      <c r="C21" s="74">
        <v>111.3</v>
      </c>
      <c r="D21" s="74">
        <v>110.2</v>
      </c>
      <c r="E21" s="74">
        <v>109.9</v>
      </c>
      <c r="F21" s="74">
        <v>111.4</v>
      </c>
      <c r="G21" s="74">
        <v>109.1</v>
      </c>
      <c r="H21" s="74">
        <v>108.3</v>
      </c>
      <c r="I21" s="74">
        <v>99.6</v>
      </c>
      <c r="J21" s="74">
        <v>108.4</v>
      </c>
      <c r="K21" s="74">
        <v>108.5</v>
      </c>
      <c r="L21" s="74">
        <v>108.6</v>
      </c>
      <c r="M21" s="77">
        <v>108.5</v>
      </c>
      <c r="N21" s="74">
        <v>112.6</v>
      </c>
      <c r="O21" s="74">
        <v>107.7</v>
      </c>
      <c r="P21" s="74">
        <v>99.5</v>
      </c>
      <c r="Q21" s="89">
        <v>108.5</v>
      </c>
      <c r="R21" s="78"/>
    </row>
    <row r="22" spans="1:18" ht="12.75">
      <c r="A22" s="78">
        <v>1988</v>
      </c>
      <c r="B22" s="74">
        <v>117.1</v>
      </c>
      <c r="C22" s="74">
        <v>118.8</v>
      </c>
      <c r="D22" s="74">
        <v>118.2</v>
      </c>
      <c r="E22" s="74">
        <v>117.4</v>
      </c>
      <c r="F22" s="74">
        <v>120.8</v>
      </c>
      <c r="G22" s="74">
        <v>116.6</v>
      </c>
      <c r="H22" s="74">
        <v>116.6</v>
      </c>
      <c r="I22" s="74">
        <v>105</v>
      </c>
      <c r="J22" s="74">
        <v>114.5</v>
      </c>
      <c r="K22" s="74">
        <v>116.2</v>
      </c>
      <c r="L22" s="74">
        <v>115.8</v>
      </c>
      <c r="M22" s="77">
        <v>116.1</v>
      </c>
      <c r="N22" s="74">
        <v>122.3</v>
      </c>
      <c r="O22" s="74">
        <v>115</v>
      </c>
      <c r="P22" s="74">
        <v>102.6</v>
      </c>
      <c r="Q22" s="89">
        <v>116.1</v>
      </c>
      <c r="R22" s="78"/>
    </row>
    <row r="23" spans="1:18" ht="12.75">
      <c r="A23" s="78">
        <v>1989</v>
      </c>
      <c r="B23" s="74">
        <v>126.9</v>
      </c>
      <c r="C23" s="74">
        <v>130.3</v>
      </c>
      <c r="D23" s="74">
        <v>128.7</v>
      </c>
      <c r="E23" s="74">
        <v>126.7</v>
      </c>
      <c r="F23" s="74">
        <v>130</v>
      </c>
      <c r="G23" s="74">
        <v>125.8</v>
      </c>
      <c r="H23" s="74">
        <v>126.6</v>
      </c>
      <c r="I23" s="74">
        <v>113.5</v>
      </c>
      <c r="J23" s="74">
        <v>122.5</v>
      </c>
      <c r="K23" s="74">
        <v>125.6</v>
      </c>
      <c r="L23" s="74">
        <v>124.2</v>
      </c>
      <c r="M23" s="77">
        <v>125.3</v>
      </c>
      <c r="N23" s="74">
        <v>133.3</v>
      </c>
      <c r="O23" s="74">
        <v>123.8</v>
      </c>
      <c r="P23" s="74">
        <v>107.9</v>
      </c>
      <c r="Q23" s="89">
        <v>125.3</v>
      </c>
      <c r="R23" s="78"/>
    </row>
    <row r="24" spans="1:17" ht="12.75">
      <c r="A24" s="78">
        <v>1990</v>
      </c>
      <c r="B24" s="74">
        <v>139.3</v>
      </c>
      <c r="C24" s="74">
        <v>143.4</v>
      </c>
      <c r="D24" s="74">
        <v>142.9</v>
      </c>
      <c r="E24" s="74">
        <v>138.8</v>
      </c>
      <c r="F24" s="74">
        <v>140.6</v>
      </c>
      <c r="G24" s="74">
        <v>137.2</v>
      </c>
      <c r="H24" s="74">
        <v>137.3</v>
      </c>
      <c r="I24" s="74">
        <v>123.6</v>
      </c>
      <c r="J24" s="74">
        <v>130.9</v>
      </c>
      <c r="K24" s="74">
        <v>137.2</v>
      </c>
      <c r="L24" s="74">
        <v>132.7</v>
      </c>
      <c r="M24" s="77">
        <v>136.4</v>
      </c>
      <c r="N24" s="74">
        <v>147.6</v>
      </c>
      <c r="O24" s="74">
        <v>132.9</v>
      </c>
      <c r="P24" s="74">
        <v>114</v>
      </c>
      <c r="Q24" s="90">
        <v>136.4</v>
      </c>
    </row>
    <row r="25" spans="1:17" ht="12.75">
      <c r="A25" s="78">
        <v>1991</v>
      </c>
      <c r="B25" s="74">
        <v>148.2</v>
      </c>
      <c r="C25" s="74">
        <v>153.2</v>
      </c>
      <c r="D25" s="74">
        <v>154.4</v>
      </c>
      <c r="E25" s="74">
        <v>148.9</v>
      </c>
      <c r="F25" s="74">
        <v>148</v>
      </c>
      <c r="G25" s="74">
        <v>145.1</v>
      </c>
      <c r="H25" s="74">
        <v>142.7</v>
      </c>
      <c r="I25" s="74">
        <v>127.9</v>
      </c>
      <c r="J25" s="74">
        <v>137.2</v>
      </c>
      <c r="K25" s="74">
        <v>145.3</v>
      </c>
      <c r="L25" s="74">
        <v>136.1</v>
      </c>
      <c r="M25" s="77">
        <v>143.8</v>
      </c>
      <c r="N25" s="74">
        <v>158.8</v>
      </c>
      <c r="O25" s="74">
        <v>136.6</v>
      </c>
      <c r="P25" s="74">
        <v>117.5</v>
      </c>
      <c r="Q25" s="90">
        <v>143.8</v>
      </c>
    </row>
    <row r="26" spans="1:17" ht="12.75">
      <c r="A26" s="78">
        <v>1992</v>
      </c>
      <c r="B26" s="73">
        <v>152.6</v>
      </c>
      <c r="C26" s="73">
        <v>158.6</v>
      </c>
      <c r="D26" s="73">
        <v>159.7</v>
      </c>
      <c r="E26" s="73">
        <v>153.2</v>
      </c>
      <c r="F26" s="73">
        <v>152.7</v>
      </c>
      <c r="G26" s="73">
        <v>148.5</v>
      </c>
      <c r="H26" s="73">
        <v>143.5</v>
      </c>
      <c r="I26" s="73">
        <v>129.9</v>
      </c>
      <c r="J26" s="73">
        <v>140.8</v>
      </c>
      <c r="K26" s="73">
        <v>149.3</v>
      </c>
      <c r="L26" s="73">
        <v>133.8</v>
      </c>
      <c r="M26" s="75">
        <v>146.7</v>
      </c>
      <c r="N26" s="73">
        <v>164.7</v>
      </c>
      <c r="O26" s="73">
        <v>134.8</v>
      </c>
      <c r="P26" s="73">
        <v>120.2</v>
      </c>
      <c r="Q26" s="90">
        <v>146.7</v>
      </c>
    </row>
    <row r="27" spans="1:17" ht="12.75">
      <c r="A27" s="78">
        <v>1993</v>
      </c>
      <c r="B27" s="74">
        <v>155.1</v>
      </c>
      <c r="C27" s="74">
        <v>161.4</v>
      </c>
      <c r="D27" s="74">
        <v>161.7</v>
      </c>
      <c r="E27" s="74">
        <v>155.5</v>
      </c>
      <c r="F27" s="74">
        <v>155.5</v>
      </c>
      <c r="G27" s="74">
        <v>150.7</v>
      </c>
      <c r="H27" s="74">
        <v>145</v>
      </c>
      <c r="I27" s="74">
        <v>133.4</v>
      </c>
      <c r="J27" s="74">
        <v>143.5</v>
      </c>
      <c r="K27" s="74">
        <v>151.8</v>
      </c>
      <c r="L27" s="74">
        <v>133.8</v>
      </c>
      <c r="M27" s="77">
        <v>148.8</v>
      </c>
      <c r="N27" s="74">
        <v>167.2</v>
      </c>
      <c r="O27" s="74">
        <v>135.3</v>
      </c>
      <c r="P27" s="74">
        <v>123.8</v>
      </c>
      <c r="Q27" s="89">
        <v>148.8</v>
      </c>
    </row>
    <row r="28" spans="1:17" ht="12.75">
      <c r="A28" s="78">
        <v>1994</v>
      </c>
      <c r="B28" s="74">
        <v>158</v>
      </c>
      <c r="C28" s="74">
        <v>164.9</v>
      </c>
      <c r="D28" s="74">
        <v>164.6</v>
      </c>
      <c r="E28" s="74">
        <v>158.5</v>
      </c>
      <c r="F28" s="74">
        <v>158.2</v>
      </c>
      <c r="G28" s="74">
        <v>153.3</v>
      </c>
      <c r="H28" s="74">
        <v>147.4</v>
      </c>
      <c r="I28" s="74">
        <v>135.6</v>
      </c>
      <c r="J28" s="74">
        <v>144.9</v>
      </c>
      <c r="K28" s="74">
        <v>154.5</v>
      </c>
      <c r="L28" s="74">
        <v>136.2</v>
      </c>
      <c r="M28" s="77">
        <v>151.5</v>
      </c>
      <c r="N28" s="91">
        <v>170.8</v>
      </c>
      <c r="O28" s="91">
        <v>137.5</v>
      </c>
      <c r="P28" s="91">
        <v>125</v>
      </c>
      <c r="Q28" s="89">
        <v>151.5</v>
      </c>
    </row>
    <row r="29" spans="1:17" ht="12.75">
      <c r="A29" s="78">
        <v>1995</v>
      </c>
      <c r="B29" s="74">
        <v>163.8</v>
      </c>
      <c r="C29" s="74">
        <v>172.6</v>
      </c>
      <c r="D29" s="74">
        <v>170.9</v>
      </c>
      <c r="E29" s="74">
        <v>164.2</v>
      </c>
      <c r="F29" s="74">
        <v>163.5</v>
      </c>
      <c r="G29" s="74">
        <v>158.2</v>
      </c>
      <c r="H29" s="74">
        <v>151.9</v>
      </c>
      <c r="I29" s="74">
        <v>140.3</v>
      </c>
      <c r="J29" s="74">
        <v>147.2</v>
      </c>
      <c r="K29" s="74">
        <v>159.9</v>
      </c>
      <c r="L29" s="74">
        <v>138.2</v>
      </c>
      <c r="M29" s="77">
        <v>156.3</v>
      </c>
      <c r="N29" s="91">
        <v>178.5</v>
      </c>
      <c r="O29" s="91">
        <v>140.2</v>
      </c>
      <c r="P29" s="91">
        <v>125.8</v>
      </c>
      <c r="Q29" s="89">
        <v>156.3</v>
      </c>
    </row>
    <row r="30" spans="1:17" ht="12.75">
      <c r="A30" s="78">
        <v>1996</v>
      </c>
      <c r="B30" s="74">
        <v>167.7</v>
      </c>
      <c r="C30" s="74"/>
      <c r="D30" s="74">
        <v>175.5</v>
      </c>
      <c r="E30" s="74">
        <v>167.9</v>
      </c>
      <c r="F30" s="74">
        <v>167.45712</v>
      </c>
      <c r="G30" s="74">
        <v>161.4</v>
      </c>
      <c r="H30" s="74"/>
      <c r="I30" s="74">
        <v>143.15552</v>
      </c>
      <c r="J30" s="74"/>
      <c r="K30" s="74"/>
      <c r="L30" s="74"/>
      <c r="M30" s="77">
        <v>159</v>
      </c>
      <c r="N30" s="74"/>
      <c r="O30" s="74"/>
      <c r="P30" s="74"/>
      <c r="Q30" s="74"/>
    </row>
    <row r="31" spans="1:13" s="78" customFormat="1" ht="12">
      <c r="A31" s="78">
        <v>1997</v>
      </c>
      <c r="B31" s="73">
        <v>168.1</v>
      </c>
      <c r="D31" s="73">
        <v>178.9</v>
      </c>
      <c r="E31" s="73">
        <v>169.6</v>
      </c>
      <c r="F31" s="73">
        <v>167.2</v>
      </c>
      <c r="G31" s="74">
        <v>162.01430000000002</v>
      </c>
      <c r="H31" s="74"/>
      <c r="I31" s="74">
        <v>143.29983000000001</v>
      </c>
      <c r="M31" s="75">
        <v>160.9</v>
      </c>
    </row>
    <row r="32" spans="1:13" s="78" customFormat="1" ht="12">
      <c r="A32" s="78">
        <v>1998</v>
      </c>
      <c r="B32" s="73">
        <v>171.9</v>
      </c>
      <c r="C32" s="73"/>
      <c r="D32" s="73">
        <v>183.6</v>
      </c>
      <c r="E32" s="73">
        <v>174.8</v>
      </c>
      <c r="F32" s="73">
        <v>170.7</v>
      </c>
      <c r="G32" s="74">
        <v>166.00480000000002</v>
      </c>
      <c r="H32" s="73"/>
      <c r="I32" s="74">
        <v>145.03155</v>
      </c>
      <c r="J32" s="73"/>
      <c r="K32" s="73"/>
      <c r="L32" s="73"/>
      <c r="M32" s="75">
        <v>165.5</v>
      </c>
    </row>
    <row r="33" spans="1:13" s="78" customFormat="1" ht="12">
      <c r="A33" s="78">
        <v>1999</v>
      </c>
      <c r="B33" s="73">
        <v>174.9</v>
      </c>
      <c r="C33" s="73"/>
      <c r="D33" s="73">
        <v>187.4</v>
      </c>
      <c r="E33" s="73">
        <v>178.2</v>
      </c>
      <c r="F33" s="73">
        <v>173.7</v>
      </c>
      <c r="G33" s="74">
        <v>169.35682</v>
      </c>
      <c r="H33" s="73"/>
      <c r="I33" s="74">
        <v>146.76327</v>
      </c>
      <c r="J33" s="73"/>
      <c r="K33" s="73"/>
      <c r="L33" s="73"/>
      <c r="M33" s="75">
        <v>168.2</v>
      </c>
    </row>
    <row r="34" spans="1:13" s="78" customFormat="1" ht="12">
      <c r="A34" s="78">
        <v>2000</v>
      </c>
      <c r="B34" s="74">
        <v>182</v>
      </c>
      <c r="C34" s="74"/>
      <c r="D34" s="74">
        <v>193.6</v>
      </c>
      <c r="E34" s="74">
        <v>183.9</v>
      </c>
      <c r="F34" s="74">
        <v>178.6</v>
      </c>
      <c r="G34" s="74">
        <v>175.10314000000002</v>
      </c>
      <c r="H34" s="74"/>
      <c r="I34" s="74">
        <v>153.83446</v>
      </c>
      <c r="J34" s="74"/>
      <c r="K34" s="74"/>
      <c r="L34" s="74"/>
      <c r="M34" s="77">
        <v>174.1</v>
      </c>
    </row>
    <row r="35" spans="1:17" s="78" customFormat="1" ht="12">
      <c r="A35" s="78">
        <v>2001</v>
      </c>
      <c r="B35" s="74">
        <v>187.3</v>
      </c>
      <c r="C35" s="74"/>
      <c r="D35" s="74">
        <v>198.9</v>
      </c>
      <c r="E35" s="74">
        <v>189.7</v>
      </c>
      <c r="F35" s="74">
        <v>183.6</v>
      </c>
      <c r="G35" s="74">
        <v>180.84946</v>
      </c>
      <c r="H35" s="74"/>
      <c r="I35" s="74">
        <v>156.86497</v>
      </c>
      <c r="J35" s="74"/>
      <c r="K35" s="74"/>
      <c r="L35" s="74"/>
      <c r="M35" s="77">
        <v>179.5</v>
      </c>
      <c r="N35" s="74"/>
      <c r="O35" s="74"/>
      <c r="P35" s="74"/>
      <c r="Q35" s="74"/>
    </row>
    <row r="36" spans="1:13" s="78" customFormat="1" ht="12">
      <c r="A36" s="78">
        <v>2002</v>
      </c>
      <c r="B36" s="74">
        <v>191</v>
      </c>
      <c r="C36" s="74"/>
      <c r="D36" s="74">
        <v>204.6</v>
      </c>
      <c r="E36" s="74">
        <v>193.1</v>
      </c>
      <c r="F36" s="74">
        <v>186</v>
      </c>
      <c r="G36" s="74">
        <v>183.88224000000002</v>
      </c>
      <c r="H36" s="74"/>
      <c r="I36" s="74">
        <v>158.741</v>
      </c>
      <c r="J36" s="74"/>
      <c r="K36" s="74"/>
      <c r="L36" s="74"/>
      <c r="M36" s="77">
        <v>176.7</v>
      </c>
    </row>
    <row r="37" spans="1:13" s="78" customFormat="1" ht="12">
      <c r="A37" s="92">
        <v>2003</v>
      </c>
      <c r="B37" s="73">
        <v>196.1</v>
      </c>
      <c r="D37" s="73">
        <v>210.8</v>
      </c>
      <c r="E37" s="73">
        <v>199.3</v>
      </c>
      <c r="F37" s="73">
        <v>191.3</v>
      </c>
      <c r="G37" s="74"/>
      <c r="I37" s="74"/>
      <c r="M37" s="75">
        <v>199.7</v>
      </c>
    </row>
    <row r="38" spans="2:13" s="78" customFormat="1" ht="12">
      <c r="B38" s="73"/>
      <c r="D38" s="73"/>
      <c r="E38" s="73"/>
      <c r="F38" s="73"/>
      <c r="G38" s="83"/>
      <c r="I38" s="83"/>
      <c r="M38" s="73"/>
    </row>
    <row r="39" spans="2:13" s="78" customFormat="1" ht="12">
      <c r="B39" s="73"/>
      <c r="D39" s="73"/>
      <c r="E39" s="73"/>
      <c r="F39" s="73"/>
      <c r="G39" s="83"/>
      <c r="I39" s="83"/>
      <c r="M39" s="73"/>
    </row>
    <row r="40" spans="2:13" s="78" customFormat="1" ht="12">
      <c r="B40" s="73"/>
      <c r="D40" s="73"/>
      <c r="E40" s="73"/>
      <c r="F40" s="73"/>
      <c r="G40" s="83"/>
      <c r="I40" s="83"/>
      <c r="M40" s="73"/>
    </row>
    <row r="41" spans="2:13" s="78" customFormat="1" ht="12">
      <c r="B41" s="73"/>
      <c r="D41" s="73"/>
      <c r="E41" s="73"/>
      <c r="F41" s="73"/>
      <c r="G41" s="83"/>
      <c r="I41" s="83"/>
      <c r="M41" s="73"/>
    </row>
    <row r="42" spans="2:13" s="78" customFormat="1" ht="12">
      <c r="B42" s="73"/>
      <c r="D42" s="73"/>
      <c r="E42" s="73"/>
      <c r="F42" s="73"/>
      <c r="G42" s="83"/>
      <c r="I42" s="83"/>
      <c r="M42" s="73"/>
    </row>
    <row r="43" spans="2:13" s="78" customFormat="1" ht="12">
      <c r="B43" s="73"/>
      <c r="D43" s="73"/>
      <c r="E43" s="73"/>
      <c r="F43" s="73"/>
      <c r="I43" s="83"/>
      <c r="M43" s="73"/>
    </row>
    <row r="44" spans="2:13" s="78" customFormat="1" ht="12">
      <c r="B44" s="73"/>
      <c r="D44" s="73"/>
      <c r="E44" s="73"/>
      <c r="F44" s="73"/>
      <c r="I44" s="83"/>
      <c r="M44" s="73"/>
    </row>
    <row r="45" spans="2:13" s="78" customFormat="1" ht="12">
      <c r="B45" s="73"/>
      <c r="D45" s="73"/>
      <c r="E45" s="73"/>
      <c r="F45" s="73"/>
      <c r="M45" s="73"/>
    </row>
    <row r="46" spans="1:12" ht="12.75">
      <c r="A46" s="64" t="s">
        <v>147</v>
      </c>
      <c r="C46" s="76"/>
      <c r="G46" s="76"/>
      <c r="H46" s="76"/>
      <c r="I46" s="76"/>
      <c r="J46" s="76"/>
      <c r="K46" s="76"/>
      <c r="L46" s="76"/>
    </row>
    <row r="47" spans="3:12" ht="10.5" customHeight="1">
      <c r="C47" s="76"/>
      <c r="G47" s="76"/>
      <c r="H47" s="76"/>
      <c r="I47" s="76"/>
      <c r="J47" s="76"/>
      <c r="K47" s="76"/>
      <c r="L47" s="76"/>
    </row>
    <row r="48" spans="2:14" s="78" customFormat="1" ht="12.75">
      <c r="B48" s="75" t="s">
        <v>148</v>
      </c>
      <c r="D48" s="73"/>
      <c r="E48" s="73"/>
      <c r="F48" s="73"/>
      <c r="H48" s="76"/>
      <c r="M48" s="73"/>
      <c r="N48" s="88" t="s">
        <v>149</v>
      </c>
    </row>
    <row r="49" spans="2:17" s="78" customFormat="1" ht="12">
      <c r="B49" s="73" t="s">
        <v>86</v>
      </c>
      <c r="C49" s="78" t="s">
        <v>87</v>
      </c>
      <c r="D49" s="73" t="s">
        <v>88</v>
      </c>
      <c r="E49" s="73" t="s">
        <v>89</v>
      </c>
      <c r="F49" s="73" t="s">
        <v>90</v>
      </c>
      <c r="G49" s="78" t="s">
        <v>91</v>
      </c>
      <c r="H49" s="78" t="s">
        <v>92</v>
      </c>
      <c r="I49" s="78" t="s">
        <v>93</v>
      </c>
      <c r="J49" s="78" t="s">
        <v>94</v>
      </c>
      <c r="M49" s="75" t="s">
        <v>95</v>
      </c>
      <c r="N49" s="78" t="s">
        <v>150</v>
      </c>
      <c r="O49" s="78" t="s">
        <v>151</v>
      </c>
      <c r="P49" s="78" t="s">
        <v>152</v>
      </c>
      <c r="Q49" s="88" t="s">
        <v>95</v>
      </c>
    </row>
    <row r="50" spans="2:17" s="78" customFormat="1" ht="12">
      <c r="B50" s="73" t="s">
        <v>97</v>
      </c>
      <c r="C50" s="78" t="s">
        <v>98</v>
      </c>
      <c r="D50" s="73" t="s">
        <v>99</v>
      </c>
      <c r="E50" s="73" t="s">
        <v>98</v>
      </c>
      <c r="F50" s="73" t="s">
        <v>98</v>
      </c>
      <c r="G50" s="78" t="s">
        <v>100</v>
      </c>
      <c r="H50" s="78" t="s">
        <v>101</v>
      </c>
      <c r="I50" s="78" t="s">
        <v>102</v>
      </c>
      <c r="K50" s="78" t="s">
        <v>103</v>
      </c>
      <c r="L50" s="78" t="s">
        <v>104</v>
      </c>
      <c r="M50" s="75" t="s">
        <v>105</v>
      </c>
      <c r="N50" s="78" t="s">
        <v>153</v>
      </c>
      <c r="O50" s="78" t="s">
        <v>153</v>
      </c>
      <c r="P50" s="78" t="s">
        <v>153</v>
      </c>
      <c r="Q50" s="88" t="s">
        <v>105</v>
      </c>
    </row>
    <row r="51" spans="2:16" s="78" customFormat="1" ht="12">
      <c r="B51" s="73" t="s">
        <v>110</v>
      </c>
      <c r="D51" s="73"/>
      <c r="E51" s="73"/>
      <c r="F51" s="73"/>
      <c r="G51" s="78" t="s">
        <v>107</v>
      </c>
      <c r="I51" s="78" t="s">
        <v>108</v>
      </c>
      <c r="K51" s="78" t="s">
        <v>109</v>
      </c>
      <c r="L51" s="78" t="s">
        <v>109</v>
      </c>
      <c r="M51" s="73"/>
      <c r="N51" s="78" t="s">
        <v>154</v>
      </c>
      <c r="O51" s="78" t="s">
        <v>154</v>
      </c>
      <c r="P51" s="78" t="s">
        <v>154</v>
      </c>
    </row>
    <row r="52" spans="2:13" s="78" customFormat="1" ht="12">
      <c r="B52" s="73"/>
      <c r="D52" s="73"/>
      <c r="E52" s="73"/>
      <c r="F52" s="73"/>
      <c r="M52" s="73"/>
    </row>
    <row r="53" spans="1:13" ht="12.75">
      <c r="A53" s="78" t="s">
        <v>155</v>
      </c>
      <c r="B53" s="74">
        <v>35.2</v>
      </c>
      <c r="C53" s="74">
        <v>38.1</v>
      </c>
      <c r="D53" s="74">
        <v>35.9</v>
      </c>
      <c r="E53" s="74">
        <v>36.7</v>
      </c>
      <c r="F53" s="74">
        <v>36.7</v>
      </c>
      <c r="G53" s="74">
        <v>37.6</v>
      </c>
      <c r="H53" s="74">
        <v>40.9</v>
      </c>
      <c r="I53" s="74">
        <v>41.4</v>
      </c>
      <c r="J53" s="74">
        <v>41.3</v>
      </c>
      <c r="K53" s="74">
        <v>38</v>
      </c>
      <c r="L53" s="74">
        <v>42.2</v>
      </c>
      <c r="M53" s="77">
        <v>38.9</v>
      </c>
    </row>
    <row r="54" spans="1:13" ht="12.75">
      <c r="A54" s="78" t="s">
        <v>156</v>
      </c>
      <c r="B54" s="74">
        <v>37.8</v>
      </c>
      <c r="C54" s="74">
        <v>40.9</v>
      </c>
      <c r="D54" s="74">
        <v>39.2</v>
      </c>
      <c r="E54" s="74">
        <v>39.6</v>
      </c>
      <c r="F54" s="74">
        <v>39.5</v>
      </c>
      <c r="G54" s="74">
        <v>39.8</v>
      </c>
      <c r="H54" s="74">
        <v>42.7</v>
      </c>
      <c r="I54" s="74">
        <v>43.1</v>
      </c>
      <c r="J54" s="74">
        <v>42.6</v>
      </c>
      <c r="K54" s="74">
        <v>40.5</v>
      </c>
      <c r="L54" s="74">
        <v>43.8</v>
      </c>
      <c r="M54" s="77">
        <v>41.2</v>
      </c>
    </row>
    <row r="55" spans="1:13" ht="12.75">
      <c r="A55" s="78" t="s">
        <v>157</v>
      </c>
      <c r="B55" s="74">
        <v>38.1</v>
      </c>
      <c r="C55" s="74">
        <v>41.1</v>
      </c>
      <c r="D55" s="74">
        <v>39.6</v>
      </c>
      <c r="E55" s="74">
        <v>40.1</v>
      </c>
      <c r="F55" s="74">
        <v>39.8</v>
      </c>
      <c r="G55" s="74">
        <v>40.3</v>
      </c>
      <c r="H55" s="74">
        <v>43</v>
      </c>
      <c r="I55" s="74">
        <v>43.3</v>
      </c>
      <c r="J55" s="74">
        <v>42.8</v>
      </c>
      <c r="K55" s="74">
        <v>40.8</v>
      </c>
      <c r="L55" s="74">
        <v>44.1</v>
      </c>
      <c r="M55" s="77">
        <v>41.5</v>
      </c>
    </row>
    <row r="56" spans="1:13" ht="12.75">
      <c r="A56" s="78" t="s">
        <v>158</v>
      </c>
      <c r="B56" s="74">
        <v>39.8</v>
      </c>
      <c r="C56" s="74">
        <v>42.9</v>
      </c>
      <c r="D56" s="74">
        <v>41.8</v>
      </c>
      <c r="E56" s="74">
        <v>42.1</v>
      </c>
      <c r="F56" s="74">
        <v>41.6</v>
      </c>
      <c r="G56" s="74">
        <v>42.2</v>
      </c>
      <c r="H56" s="74">
        <v>44</v>
      </c>
      <c r="I56" s="74">
        <v>44.3</v>
      </c>
      <c r="J56" s="74">
        <v>43.3</v>
      </c>
      <c r="K56" s="74">
        <v>42.5</v>
      </c>
      <c r="L56" s="74">
        <v>44.3</v>
      </c>
      <c r="M56" s="77">
        <v>42.8</v>
      </c>
    </row>
    <row r="57" spans="1:13" ht="12.75">
      <c r="A57" s="78" t="s">
        <v>159</v>
      </c>
      <c r="B57" s="74">
        <v>37.7</v>
      </c>
      <c r="C57" s="74">
        <v>40.7</v>
      </c>
      <c r="D57" s="74">
        <v>39.1</v>
      </c>
      <c r="E57" s="74">
        <v>39.6</v>
      </c>
      <c r="F57" s="74">
        <v>39.4</v>
      </c>
      <c r="G57" s="74">
        <v>40</v>
      </c>
      <c r="H57" s="74">
        <v>42.6</v>
      </c>
      <c r="I57" s="74">
        <v>43</v>
      </c>
      <c r="J57" s="74">
        <v>42.5</v>
      </c>
      <c r="K57" s="74">
        <v>40.4</v>
      </c>
      <c r="L57" s="74">
        <v>43.6</v>
      </c>
      <c r="M57" s="77">
        <v>41.1</v>
      </c>
    </row>
    <row r="58" spans="1:13" ht="12.75">
      <c r="A58" s="78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7"/>
    </row>
    <row r="59" spans="1:13" ht="12.75">
      <c r="A59" s="78" t="s">
        <v>160</v>
      </c>
      <c r="B59" s="74">
        <v>42.8</v>
      </c>
      <c r="C59" s="74">
        <v>45.6</v>
      </c>
      <c r="D59" s="74">
        <v>44.2</v>
      </c>
      <c r="E59" s="74">
        <v>44.1</v>
      </c>
      <c r="F59" s="74">
        <v>43.9</v>
      </c>
      <c r="G59" s="74">
        <v>44.9</v>
      </c>
      <c r="H59" s="74">
        <v>45.2</v>
      </c>
      <c r="I59" s="74">
        <v>46.2</v>
      </c>
      <c r="J59" s="74">
        <v>44.2</v>
      </c>
      <c r="K59" s="74">
        <v>44.6</v>
      </c>
      <c r="L59" s="74">
        <v>45.2</v>
      </c>
      <c r="M59" s="77">
        <v>44.7</v>
      </c>
    </row>
    <row r="60" spans="1:13" ht="12.75">
      <c r="A60" s="78" t="s">
        <v>156</v>
      </c>
      <c r="B60" s="74">
        <v>43.9</v>
      </c>
      <c r="C60" s="74">
        <v>46.5</v>
      </c>
      <c r="D60" s="74">
        <v>44.9</v>
      </c>
      <c r="E60" s="74">
        <v>45.1</v>
      </c>
      <c r="F60" s="74">
        <v>45</v>
      </c>
      <c r="G60" s="74">
        <v>46.8</v>
      </c>
      <c r="H60" s="74">
        <v>46.4</v>
      </c>
      <c r="I60" s="74">
        <v>47.1</v>
      </c>
      <c r="J60" s="74">
        <v>45.3</v>
      </c>
      <c r="K60" s="74">
        <v>45.6</v>
      </c>
      <c r="L60" s="74">
        <v>46.3</v>
      </c>
      <c r="M60" s="77">
        <v>45.7</v>
      </c>
    </row>
    <row r="61" spans="1:13" ht="12.75">
      <c r="A61" s="78" t="s">
        <v>157</v>
      </c>
      <c r="B61" s="74">
        <v>44.2</v>
      </c>
      <c r="C61" s="74">
        <v>46.8</v>
      </c>
      <c r="D61" s="74">
        <v>45.3</v>
      </c>
      <c r="E61" s="74">
        <v>45.8</v>
      </c>
      <c r="F61" s="74">
        <v>45.6</v>
      </c>
      <c r="G61" s="74">
        <v>46.6</v>
      </c>
      <c r="H61" s="74">
        <v>47.6</v>
      </c>
      <c r="I61" s="74">
        <v>47.7</v>
      </c>
      <c r="J61" s="74">
        <v>46.9</v>
      </c>
      <c r="K61" s="74">
        <v>46.2</v>
      </c>
      <c r="L61" s="74">
        <v>47.8</v>
      </c>
      <c r="M61" s="77">
        <v>46.6</v>
      </c>
    </row>
    <row r="62" spans="1:13" ht="12.75">
      <c r="A62" s="78" t="s">
        <v>158</v>
      </c>
      <c r="B62" s="74">
        <v>44.6</v>
      </c>
      <c r="C62" s="74">
        <v>47.1</v>
      </c>
      <c r="D62" s="74">
        <v>45.7</v>
      </c>
      <c r="E62" s="74">
        <v>46.2</v>
      </c>
      <c r="F62" s="74">
        <v>46</v>
      </c>
      <c r="G62" s="74">
        <v>47.6</v>
      </c>
      <c r="H62" s="74">
        <v>48.7</v>
      </c>
      <c r="I62" s="74">
        <v>48.1</v>
      </c>
      <c r="J62" s="74">
        <v>48</v>
      </c>
      <c r="K62" s="74">
        <v>46.7</v>
      </c>
      <c r="L62" s="74">
        <v>48.8</v>
      </c>
      <c r="M62" s="77">
        <v>47.1</v>
      </c>
    </row>
    <row r="63" spans="1:13" ht="12.75">
      <c r="A63" s="78" t="s">
        <v>159</v>
      </c>
      <c r="B63" s="74">
        <v>43.9</v>
      </c>
      <c r="C63" s="74">
        <v>46.5</v>
      </c>
      <c r="D63" s="74">
        <v>45</v>
      </c>
      <c r="E63" s="74">
        <v>45.3</v>
      </c>
      <c r="F63" s="74">
        <v>45.1</v>
      </c>
      <c r="G63" s="74">
        <v>46.5</v>
      </c>
      <c r="H63" s="74">
        <v>47</v>
      </c>
      <c r="I63" s="74">
        <v>47.3</v>
      </c>
      <c r="J63" s="74">
        <v>46.1</v>
      </c>
      <c r="K63" s="74">
        <v>45.8</v>
      </c>
      <c r="L63" s="74">
        <v>47</v>
      </c>
      <c r="M63" s="77">
        <v>46</v>
      </c>
    </row>
    <row r="64" spans="1:13" ht="12.75">
      <c r="A64" s="78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7"/>
    </row>
    <row r="65" spans="1:13" ht="12.75">
      <c r="A65" s="78" t="s">
        <v>161</v>
      </c>
      <c r="B65" s="74">
        <v>47.1</v>
      </c>
      <c r="C65" s="74">
        <v>48.9</v>
      </c>
      <c r="D65" s="74">
        <v>47.8</v>
      </c>
      <c r="E65" s="74">
        <v>47.9</v>
      </c>
      <c r="F65" s="74">
        <v>47.3</v>
      </c>
      <c r="G65" s="74">
        <v>49</v>
      </c>
      <c r="H65" s="74">
        <v>50.4</v>
      </c>
      <c r="I65" s="74">
        <v>50</v>
      </c>
      <c r="J65" s="74">
        <v>49.6</v>
      </c>
      <c r="K65" s="74">
        <v>48.4</v>
      </c>
      <c r="L65" s="74">
        <v>50.2</v>
      </c>
      <c r="M65" s="77">
        <v>48.8</v>
      </c>
    </row>
    <row r="66" spans="1:13" ht="12.75">
      <c r="A66" s="78" t="s">
        <v>156</v>
      </c>
      <c r="B66" s="74">
        <v>47.8</v>
      </c>
      <c r="C66" s="74">
        <v>49</v>
      </c>
      <c r="D66" s="74">
        <v>48</v>
      </c>
      <c r="E66" s="74">
        <v>48.3</v>
      </c>
      <c r="F66" s="74">
        <v>47.7</v>
      </c>
      <c r="G66" s="74">
        <v>50.3</v>
      </c>
      <c r="H66" s="74">
        <v>51.4</v>
      </c>
      <c r="I66" s="74">
        <v>50.7</v>
      </c>
      <c r="J66" s="74">
        <v>50.9</v>
      </c>
      <c r="K66" s="74">
        <v>49</v>
      </c>
      <c r="L66" s="74">
        <v>51.6</v>
      </c>
      <c r="M66" s="77">
        <v>49.5</v>
      </c>
    </row>
    <row r="67" spans="1:13" ht="12.75">
      <c r="A67" s="78" t="s">
        <v>157</v>
      </c>
      <c r="B67" s="74">
        <v>48.4</v>
      </c>
      <c r="C67" s="74">
        <v>49.9</v>
      </c>
      <c r="D67" s="74">
        <v>49.1</v>
      </c>
      <c r="E67" s="74">
        <v>49.6</v>
      </c>
      <c r="F67" s="74">
        <v>48.8</v>
      </c>
      <c r="G67" s="74">
        <v>51.1</v>
      </c>
      <c r="H67" s="74">
        <v>52.7</v>
      </c>
      <c r="I67" s="74">
        <v>52</v>
      </c>
      <c r="J67" s="74">
        <v>52</v>
      </c>
      <c r="K67" s="74">
        <v>50.1</v>
      </c>
      <c r="L67" s="74">
        <v>52.9</v>
      </c>
      <c r="M67" s="77">
        <v>50.7</v>
      </c>
    </row>
    <row r="68" spans="1:13" ht="12.75">
      <c r="A68" s="78" t="s">
        <v>158</v>
      </c>
      <c r="B68" s="74">
        <v>49.3</v>
      </c>
      <c r="C68" s="74">
        <v>51.1</v>
      </c>
      <c r="D68" s="74">
        <v>50.2</v>
      </c>
      <c r="E68" s="74">
        <v>50.7</v>
      </c>
      <c r="F68" s="74">
        <v>50</v>
      </c>
      <c r="G68" s="74">
        <v>51.9</v>
      </c>
      <c r="H68" s="74">
        <v>53.7</v>
      </c>
      <c r="I68" s="74">
        <v>53.4</v>
      </c>
      <c r="J68" s="74">
        <v>52.6</v>
      </c>
      <c r="K68" s="74">
        <v>51.3</v>
      </c>
      <c r="L68" s="74">
        <v>53.4</v>
      </c>
      <c r="M68" s="77">
        <v>51.7</v>
      </c>
    </row>
    <row r="69" spans="1:13" ht="12.75">
      <c r="A69" s="78" t="s">
        <v>159</v>
      </c>
      <c r="B69" s="74">
        <v>48.1</v>
      </c>
      <c r="C69" s="74">
        <v>49.7</v>
      </c>
      <c r="D69" s="74">
        <v>48.8</v>
      </c>
      <c r="E69" s="74">
        <v>49.1</v>
      </c>
      <c r="F69" s="74">
        <v>48.5</v>
      </c>
      <c r="G69" s="74">
        <v>50.6</v>
      </c>
      <c r="H69" s="74">
        <v>52</v>
      </c>
      <c r="I69" s="74">
        <v>51.6</v>
      </c>
      <c r="J69" s="74">
        <v>51.3</v>
      </c>
      <c r="K69" s="74">
        <v>49.7</v>
      </c>
      <c r="L69" s="74">
        <v>52</v>
      </c>
      <c r="M69" s="77">
        <v>50.2</v>
      </c>
    </row>
    <row r="70" spans="1:13" ht="12.75">
      <c r="A70" s="78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7"/>
    </row>
    <row r="71" spans="1:13" ht="12.75">
      <c r="A71" s="78" t="s">
        <v>162</v>
      </c>
      <c r="B71" s="74">
        <v>49.8</v>
      </c>
      <c r="C71" s="74">
        <v>51.6</v>
      </c>
      <c r="D71" s="74">
        <v>50.7</v>
      </c>
      <c r="E71" s="74">
        <v>51.2</v>
      </c>
      <c r="F71" s="74">
        <v>50.4</v>
      </c>
      <c r="G71" s="74">
        <v>52.5</v>
      </c>
      <c r="H71" s="74">
        <v>54.4</v>
      </c>
      <c r="I71" s="74">
        <v>53.9</v>
      </c>
      <c r="J71" s="74">
        <v>53</v>
      </c>
      <c r="K71" s="74">
        <v>51.8</v>
      </c>
      <c r="L71" s="74">
        <v>53.8</v>
      </c>
      <c r="M71" s="77">
        <v>52.2</v>
      </c>
    </row>
    <row r="72" spans="1:13" ht="12.75">
      <c r="A72" s="78" t="s">
        <v>156</v>
      </c>
      <c r="B72" s="74">
        <v>50.2</v>
      </c>
      <c r="C72" s="74">
        <v>52.1</v>
      </c>
      <c r="D72" s="74">
        <v>51.1</v>
      </c>
      <c r="E72" s="74">
        <v>51.7</v>
      </c>
      <c r="F72" s="74">
        <v>51</v>
      </c>
      <c r="G72" s="74">
        <v>52.3</v>
      </c>
      <c r="H72" s="74">
        <v>54.8</v>
      </c>
      <c r="I72" s="74">
        <v>54.2</v>
      </c>
      <c r="J72" s="74">
        <v>53.7</v>
      </c>
      <c r="K72" s="74">
        <v>52.2</v>
      </c>
      <c r="L72" s="74">
        <v>54.6</v>
      </c>
      <c r="M72" s="77">
        <v>52.7</v>
      </c>
    </row>
    <row r="73" spans="1:13" ht="12.75">
      <c r="A73" s="78" t="s">
        <v>157</v>
      </c>
      <c r="B73" s="74">
        <v>50.9</v>
      </c>
      <c r="C73" s="74">
        <v>52.8</v>
      </c>
      <c r="D73" s="74">
        <v>51.9</v>
      </c>
      <c r="E73" s="74">
        <v>52.4</v>
      </c>
      <c r="F73" s="74">
        <v>51.9</v>
      </c>
      <c r="G73" s="74">
        <v>52.7</v>
      </c>
      <c r="H73" s="74">
        <v>55.4</v>
      </c>
      <c r="I73" s="74">
        <v>55.1</v>
      </c>
      <c r="J73" s="74">
        <v>54.3</v>
      </c>
      <c r="K73" s="74">
        <v>52.9</v>
      </c>
      <c r="L73" s="74">
        <v>55</v>
      </c>
      <c r="M73" s="77">
        <v>53.4</v>
      </c>
    </row>
    <row r="74" spans="1:13" ht="12.75">
      <c r="A74" s="78" t="s">
        <v>158</v>
      </c>
      <c r="B74" s="74">
        <v>52.1</v>
      </c>
      <c r="C74" s="74">
        <v>54</v>
      </c>
      <c r="D74" s="74">
        <v>53.1</v>
      </c>
      <c r="E74" s="74">
        <v>53.5</v>
      </c>
      <c r="F74" s="74">
        <v>52.9</v>
      </c>
      <c r="G74" s="74">
        <v>54.9</v>
      </c>
      <c r="H74" s="74">
        <v>56.1</v>
      </c>
      <c r="I74" s="74">
        <v>56.3</v>
      </c>
      <c r="J74" s="74">
        <v>55.3</v>
      </c>
      <c r="K74" s="74">
        <v>54.1</v>
      </c>
      <c r="L74" s="74">
        <v>56.3</v>
      </c>
      <c r="M74" s="77">
        <v>54.5</v>
      </c>
    </row>
    <row r="75" spans="1:13" ht="12.75">
      <c r="A75" s="78" t="s">
        <v>159</v>
      </c>
      <c r="B75" s="74">
        <v>50.7</v>
      </c>
      <c r="C75" s="74">
        <v>52.7</v>
      </c>
      <c r="D75" s="74">
        <v>51.7</v>
      </c>
      <c r="E75" s="74">
        <v>52.2</v>
      </c>
      <c r="F75" s="74">
        <v>51.5</v>
      </c>
      <c r="G75" s="74">
        <v>53.1</v>
      </c>
      <c r="H75" s="74">
        <v>55.2</v>
      </c>
      <c r="I75" s="74">
        <v>54.9</v>
      </c>
      <c r="J75" s="74">
        <v>54.1</v>
      </c>
      <c r="K75" s="74">
        <v>52.7</v>
      </c>
      <c r="L75" s="74">
        <v>54.9</v>
      </c>
      <c r="M75" s="77">
        <v>53.2</v>
      </c>
    </row>
    <row r="76" spans="1:13" ht="12.75">
      <c r="A76" s="78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7"/>
    </row>
    <row r="77" spans="1:13" ht="12.75">
      <c r="A77" s="78" t="s">
        <v>163</v>
      </c>
      <c r="B77" s="74">
        <v>54.4</v>
      </c>
      <c r="C77" s="74">
        <v>57.1</v>
      </c>
      <c r="D77" s="74">
        <v>55</v>
      </c>
      <c r="E77" s="74">
        <v>55.4</v>
      </c>
      <c r="F77" s="74">
        <v>54.8</v>
      </c>
      <c r="G77" s="74">
        <v>56.9</v>
      </c>
      <c r="H77" s="74">
        <v>57.8</v>
      </c>
      <c r="I77" s="74">
        <v>57.5</v>
      </c>
      <c r="J77" s="74">
        <v>56.7</v>
      </c>
      <c r="K77" s="74">
        <v>55.9</v>
      </c>
      <c r="L77" s="74">
        <v>57.6</v>
      </c>
      <c r="M77" s="77">
        <v>56.2</v>
      </c>
    </row>
    <row r="78" spans="1:13" ht="12.75">
      <c r="A78" s="78" t="s">
        <v>156</v>
      </c>
      <c r="B78" s="74">
        <v>55.5</v>
      </c>
      <c r="C78" s="74">
        <v>58.2</v>
      </c>
      <c r="D78" s="74">
        <v>56</v>
      </c>
      <c r="E78" s="74">
        <v>56.5</v>
      </c>
      <c r="F78" s="74">
        <v>56.1</v>
      </c>
      <c r="G78" s="74">
        <v>58.2</v>
      </c>
      <c r="H78" s="74">
        <v>59.4</v>
      </c>
      <c r="I78" s="74">
        <v>58.6</v>
      </c>
      <c r="J78" s="74">
        <v>58.5</v>
      </c>
      <c r="K78" s="74">
        <v>57.1</v>
      </c>
      <c r="L78" s="74">
        <v>60.1</v>
      </c>
      <c r="M78" s="77">
        <v>57.7</v>
      </c>
    </row>
    <row r="79" spans="1:13" ht="12.75">
      <c r="A79" s="78" t="s">
        <v>157</v>
      </c>
      <c r="B79" s="74">
        <v>56.3</v>
      </c>
      <c r="C79" s="74">
        <v>59</v>
      </c>
      <c r="D79" s="74">
        <v>56.7</v>
      </c>
      <c r="E79" s="74">
        <v>57.2</v>
      </c>
      <c r="F79" s="74">
        <v>57</v>
      </c>
      <c r="G79" s="74">
        <v>58.9</v>
      </c>
      <c r="H79" s="74">
        <v>61.3</v>
      </c>
      <c r="I79" s="74">
        <v>60.2</v>
      </c>
      <c r="J79" s="74">
        <v>60.5</v>
      </c>
      <c r="K79" s="74">
        <v>58.1</v>
      </c>
      <c r="L79" s="74">
        <v>60.8</v>
      </c>
      <c r="M79" s="77">
        <v>58.7</v>
      </c>
    </row>
    <row r="80" spans="1:13" ht="12.75">
      <c r="A80" s="78" t="s">
        <v>158</v>
      </c>
      <c r="B80" s="74">
        <v>57.1</v>
      </c>
      <c r="C80" s="74">
        <v>59.9</v>
      </c>
      <c r="D80" s="74">
        <v>57.4</v>
      </c>
      <c r="E80" s="74">
        <v>58</v>
      </c>
      <c r="F80" s="74">
        <v>57.8</v>
      </c>
      <c r="G80" s="74">
        <v>59.8</v>
      </c>
      <c r="H80" s="74">
        <v>62.6</v>
      </c>
      <c r="I80" s="74">
        <v>62.3</v>
      </c>
      <c r="J80" s="74">
        <v>62.1</v>
      </c>
      <c r="K80" s="74">
        <v>59.3</v>
      </c>
      <c r="L80" s="74">
        <v>63.4</v>
      </c>
      <c r="M80" s="77">
        <v>60.1</v>
      </c>
    </row>
    <row r="81" spans="1:13" ht="12.75">
      <c r="A81" s="78" t="s">
        <v>159</v>
      </c>
      <c r="B81" s="74">
        <v>55.8</v>
      </c>
      <c r="C81" s="74">
        <v>58.6</v>
      </c>
      <c r="D81" s="74">
        <v>56.3</v>
      </c>
      <c r="E81" s="74">
        <v>56.8</v>
      </c>
      <c r="F81" s="74">
        <v>56.4</v>
      </c>
      <c r="G81" s="74">
        <v>58.4</v>
      </c>
      <c r="H81" s="74">
        <v>60.3</v>
      </c>
      <c r="I81" s="74">
        <v>59.6</v>
      </c>
      <c r="J81" s="74">
        <v>59.5</v>
      </c>
      <c r="K81" s="74">
        <v>57.6</v>
      </c>
      <c r="L81" s="74">
        <v>60.5</v>
      </c>
      <c r="M81" s="77">
        <v>58.2</v>
      </c>
    </row>
    <row r="82" spans="1:13" ht="12">
      <c r="A82" s="78"/>
      <c r="C82" s="78"/>
      <c r="G82" s="78"/>
      <c r="H82" s="78"/>
      <c r="I82" s="78"/>
      <c r="J82" s="78"/>
      <c r="K82" s="78"/>
      <c r="L82" s="78"/>
      <c r="M82" s="75"/>
    </row>
    <row r="83" spans="1:13" ht="12.75">
      <c r="A83" s="78" t="s">
        <v>164</v>
      </c>
      <c r="B83" s="73">
        <v>59.2</v>
      </c>
      <c r="C83" s="73">
        <v>61.9</v>
      </c>
      <c r="D83" s="73">
        <v>59.3</v>
      </c>
      <c r="E83" s="73">
        <v>59.6</v>
      </c>
      <c r="F83" s="73">
        <v>59.6</v>
      </c>
      <c r="G83" s="73">
        <v>61.6</v>
      </c>
      <c r="H83" s="74">
        <v>65</v>
      </c>
      <c r="I83" s="73">
        <v>64.8</v>
      </c>
      <c r="J83" s="73">
        <v>64.6</v>
      </c>
      <c r="K83" s="73">
        <v>61.3</v>
      </c>
      <c r="L83" s="73">
        <v>65.9</v>
      </c>
      <c r="M83" s="75">
        <v>62.3</v>
      </c>
    </row>
    <row r="84" spans="1:13" ht="12.75">
      <c r="A84" s="78" t="s">
        <v>156</v>
      </c>
      <c r="B84" s="73">
        <v>61.9</v>
      </c>
      <c r="C84" s="73">
        <v>64.4</v>
      </c>
      <c r="D84" s="73">
        <v>61.8</v>
      </c>
      <c r="E84" s="73">
        <v>61.9</v>
      </c>
      <c r="F84" s="73">
        <v>62.5</v>
      </c>
      <c r="G84" s="74">
        <v>64</v>
      </c>
      <c r="H84" s="73">
        <v>68.1</v>
      </c>
      <c r="I84" s="73">
        <v>69.7</v>
      </c>
      <c r="J84" s="73">
        <v>67.8</v>
      </c>
      <c r="K84" s="73">
        <v>64.4</v>
      </c>
      <c r="L84" s="73">
        <v>68.7</v>
      </c>
      <c r="M84" s="75">
        <v>65.3</v>
      </c>
    </row>
    <row r="85" spans="1:13" ht="12.75">
      <c r="A85" s="78" t="s">
        <v>157</v>
      </c>
      <c r="B85" s="74">
        <v>63</v>
      </c>
      <c r="C85" s="73">
        <v>65.5</v>
      </c>
      <c r="D85" s="73">
        <v>62.8</v>
      </c>
      <c r="E85" s="73">
        <v>63.4</v>
      </c>
      <c r="F85" s="73">
        <v>63.7</v>
      </c>
      <c r="G85" s="73">
        <v>64.9</v>
      </c>
      <c r="H85" s="74">
        <v>70</v>
      </c>
      <c r="I85" s="73">
        <v>70.9</v>
      </c>
      <c r="J85" s="73">
        <v>69.8</v>
      </c>
      <c r="K85" s="73">
        <v>65.7</v>
      </c>
      <c r="L85" s="73">
        <v>70.7</v>
      </c>
      <c r="M85" s="75">
        <v>66.7</v>
      </c>
    </row>
    <row r="86" spans="1:13" ht="12.75">
      <c r="A86" s="78" t="s">
        <v>158</v>
      </c>
      <c r="B86" s="73">
        <v>65.4</v>
      </c>
      <c r="C86" s="73">
        <v>67.8</v>
      </c>
      <c r="D86" s="73">
        <v>65.1</v>
      </c>
      <c r="E86" s="73">
        <v>65.8</v>
      </c>
      <c r="F86" s="74">
        <v>66</v>
      </c>
      <c r="G86" s="74">
        <v>67</v>
      </c>
      <c r="H86" s="73">
        <v>72.4</v>
      </c>
      <c r="I86" s="73">
        <v>73.3</v>
      </c>
      <c r="J86" s="73">
        <v>71.7</v>
      </c>
      <c r="K86" s="74">
        <v>68</v>
      </c>
      <c r="L86" s="73">
        <v>72.6</v>
      </c>
      <c r="M86" s="77">
        <v>69</v>
      </c>
    </row>
    <row r="87" spans="1:13" ht="12.75">
      <c r="A87" s="78" t="s">
        <v>159</v>
      </c>
      <c r="B87" s="73">
        <v>62.3</v>
      </c>
      <c r="C87" s="73">
        <v>64.9</v>
      </c>
      <c r="D87" s="73">
        <v>62.3</v>
      </c>
      <c r="E87" s="73">
        <v>62.7</v>
      </c>
      <c r="F87" s="74">
        <v>63</v>
      </c>
      <c r="G87" s="73">
        <v>64.4</v>
      </c>
      <c r="H87" s="73">
        <v>68.9</v>
      </c>
      <c r="I87" s="73">
        <v>69.7</v>
      </c>
      <c r="J87" s="73">
        <v>68.5</v>
      </c>
      <c r="K87" s="73">
        <v>64.9</v>
      </c>
      <c r="L87" s="73">
        <v>69.5</v>
      </c>
      <c r="M87" s="75">
        <v>65.8</v>
      </c>
    </row>
    <row r="88" spans="1:12" ht="12.75">
      <c r="A88" t="s">
        <v>165</v>
      </c>
      <c r="C88" s="76"/>
      <c r="G88" s="76"/>
      <c r="H88" s="76"/>
      <c r="I88" s="76"/>
      <c r="J88" s="76"/>
      <c r="K88" s="76"/>
      <c r="L88" s="76"/>
    </row>
    <row r="89" spans="3:12" ht="12.75">
      <c r="C89" s="76"/>
      <c r="G89" s="76"/>
      <c r="H89" s="76"/>
      <c r="I89" s="76"/>
      <c r="J89" s="76"/>
      <c r="K89" s="76"/>
      <c r="L89" s="76"/>
    </row>
    <row r="90" spans="3:12" ht="12.75">
      <c r="C90" s="76"/>
      <c r="G90" s="76"/>
      <c r="H90" s="76"/>
      <c r="I90" s="76"/>
      <c r="J90" s="76"/>
      <c r="K90" s="76"/>
      <c r="L90" s="76"/>
    </row>
    <row r="91" spans="1:17" ht="12">
      <c r="A91" s="78"/>
      <c r="B91" s="75" t="s">
        <v>148</v>
      </c>
      <c r="C91" s="78"/>
      <c r="G91" s="78"/>
      <c r="H91" s="80"/>
      <c r="I91" s="78"/>
      <c r="J91" s="78"/>
      <c r="K91" s="78"/>
      <c r="L91" s="78"/>
      <c r="N91" s="88" t="s">
        <v>149</v>
      </c>
      <c r="O91" s="78"/>
      <c r="P91" s="78"/>
      <c r="Q91" s="78"/>
    </row>
    <row r="92" spans="1:17" ht="12.75">
      <c r="A92" s="78"/>
      <c r="B92" s="73" t="s">
        <v>86</v>
      </c>
      <c r="C92" s="78" t="s">
        <v>87</v>
      </c>
      <c r="D92" s="73" t="s">
        <v>88</v>
      </c>
      <c r="E92" s="73" t="s">
        <v>89</v>
      </c>
      <c r="F92" s="73" t="s">
        <v>90</v>
      </c>
      <c r="G92" s="78" t="s">
        <v>91</v>
      </c>
      <c r="H92" s="78" t="s">
        <v>92</v>
      </c>
      <c r="I92" s="78" t="s">
        <v>93</v>
      </c>
      <c r="J92" s="78" t="s">
        <v>94</v>
      </c>
      <c r="K92" s="78"/>
      <c r="L92" s="78"/>
      <c r="M92" s="75" t="s">
        <v>95</v>
      </c>
      <c r="N92" s="78" t="s">
        <v>150</v>
      </c>
      <c r="O92" s="78" t="s">
        <v>151</v>
      </c>
      <c r="P92" s="78" t="s">
        <v>152</v>
      </c>
      <c r="Q92" s="88" t="s">
        <v>95</v>
      </c>
    </row>
    <row r="93" spans="1:17" ht="12.75">
      <c r="A93" s="78"/>
      <c r="B93" s="73" t="s">
        <v>97</v>
      </c>
      <c r="C93" s="78" t="s">
        <v>98</v>
      </c>
      <c r="D93" s="73" t="s">
        <v>99</v>
      </c>
      <c r="E93" s="73" t="s">
        <v>98</v>
      </c>
      <c r="F93" s="73" t="s">
        <v>98</v>
      </c>
      <c r="G93" s="78" t="s">
        <v>100</v>
      </c>
      <c r="H93" s="78" t="s">
        <v>101</v>
      </c>
      <c r="I93" s="78" t="s">
        <v>102</v>
      </c>
      <c r="J93" s="78"/>
      <c r="K93" s="78" t="s">
        <v>103</v>
      </c>
      <c r="L93" s="78" t="s">
        <v>104</v>
      </c>
      <c r="M93" s="75" t="s">
        <v>105</v>
      </c>
      <c r="N93" s="78" t="s">
        <v>153</v>
      </c>
      <c r="O93" s="78" t="s">
        <v>153</v>
      </c>
      <c r="P93" s="78" t="s">
        <v>153</v>
      </c>
      <c r="Q93" s="88" t="s">
        <v>105</v>
      </c>
    </row>
    <row r="94" spans="1:17" ht="12">
      <c r="A94" s="78"/>
      <c r="B94" s="73" t="s">
        <v>110</v>
      </c>
      <c r="C94" s="78"/>
      <c r="G94" s="78" t="s">
        <v>107</v>
      </c>
      <c r="H94" s="78"/>
      <c r="I94" s="78" t="s">
        <v>108</v>
      </c>
      <c r="J94" s="78"/>
      <c r="K94" s="78" t="s">
        <v>109</v>
      </c>
      <c r="L94" s="78" t="s">
        <v>109</v>
      </c>
      <c r="N94" s="78" t="s">
        <v>154</v>
      </c>
      <c r="O94" s="78" t="s">
        <v>154</v>
      </c>
      <c r="P94" s="78" t="s">
        <v>154</v>
      </c>
      <c r="Q94" s="78"/>
    </row>
    <row r="95" spans="1:17" ht="12">
      <c r="A95" s="78"/>
      <c r="C95" s="78"/>
      <c r="G95" s="78"/>
      <c r="H95" s="78"/>
      <c r="I95" s="78"/>
      <c r="J95" s="78"/>
      <c r="K95" s="78"/>
      <c r="L95" s="78"/>
      <c r="N95" s="78"/>
      <c r="O95" s="78"/>
      <c r="P95" s="78"/>
      <c r="Q95" s="78"/>
    </row>
    <row r="96" spans="1:17" ht="12.75">
      <c r="A96" s="78" t="s">
        <v>166</v>
      </c>
      <c r="B96" s="73">
        <v>68.1</v>
      </c>
      <c r="C96" s="73">
        <v>70.3</v>
      </c>
      <c r="D96" s="73">
        <v>67.6</v>
      </c>
      <c r="E96" s="73">
        <v>68.1</v>
      </c>
      <c r="F96" s="73">
        <v>68.4</v>
      </c>
      <c r="G96" s="73">
        <v>69.3</v>
      </c>
      <c r="H96" s="73">
        <v>75.1</v>
      </c>
      <c r="I96" s="73">
        <v>77.5</v>
      </c>
      <c r="J96" s="73">
        <v>74.2</v>
      </c>
      <c r="K96" s="73">
        <v>70.7</v>
      </c>
      <c r="L96" s="73">
        <v>74.8</v>
      </c>
      <c r="M96" s="75">
        <v>71.6</v>
      </c>
      <c r="N96" s="65"/>
      <c r="O96" s="65"/>
      <c r="P96" s="65"/>
      <c r="Q96" s="65"/>
    </row>
    <row r="97" spans="1:17" ht="12.75">
      <c r="A97" s="78" t="s">
        <v>156</v>
      </c>
      <c r="B97" s="73">
        <v>69.9</v>
      </c>
      <c r="C97" s="73">
        <v>71.7</v>
      </c>
      <c r="D97" s="73">
        <v>69.3</v>
      </c>
      <c r="E97" s="73">
        <v>70.5</v>
      </c>
      <c r="F97" s="73">
        <v>70.3</v>
      </c>
      <c r="G97" s="73">
        <v>70.8</v>
      </c>
      <c r="H97" s="73">
        <v>77.7</v>
      </c>
      <c r="I97" s="73">
        <v>81.2</v>
      </c>
      <c r="J97" s="73">
        <v>76.3</v>
      </c>
      <c r="K97" s="73">
        <v>73.1</v>
      </c>
      <c r="L97" s="73">
        <v>76.3</v>
      </c>
      <c r="M97" s="75">
        <v>73.8</v>
      </c>
      <c r="N97" s="65"/>
      <c r="O97" s="65"/>
      <c r="P97" s="65"/>
      <c r="Q97" s="65"/>
    </row>
    <row r="98" spans="1:17" ht="12.75">
      <c r="A98" s="78" t="s">
        <v>157</v>
      </c>
      <c r="B98" s="73">
        <v>71.4</v>
      </c>
      <c r="C98" s="73">
        <v>72.8</v>
      </c>
      <c r="D98" s="73">
        <v>70.6</v>
      </c>
      <c r="E98" s="73">
        <v>71.7</v>
      </c>
      <c r="F98" s="73">
        <v>71.5</v>
      </c>
      <c r="G98" s="74">
        <v>72</v>
      </c>
      <c r="H98" s="73">
        <v>78.9</v>
      </c>
      <c r="I98" s="74">
        <v>82</v>
      </c>
      <c r="J98" s="73">
        <v>77.7</v>
      </c>
      <c r="K98" s="73">
        <v>74.2</v>
      </c>
      <c r="L98" s="73">
        <v>77.8</v>
      </c>
      <c r="M98" s="77">
        <v>75</v>
      </c>
      <c r="N98" s="65"/>
      <c r="O98" s="65"/>
      <c r="P98" s="65"/>
      <c r="Q98" s="65"/>
    </row>
    <row r="99" spans="1:17" ht="12.75">
      <c r="A99" s="78" t="s">
        <v>158</v>
      </c>
      <c r="B99" s="74">
        <v>73</v>
      </c>
      <c r="C99" s="73">
        <v>73.9</v>
      </c>
      <c r="D99" s="73">
        <v>71.8</v>
      </c>
      <c r="E99" s="73">
        <v>73.3</v>
      </c>
      <c r="F99" s="73">
        <v>72.9</v>
      </c>
      <c r="G99" s="73">
        <v>73.2</v>
      </c>
      <c r="H99" s="73">
        <v>80.6</v>
      </c>
      <c r="I99" s="73">
        <v>84.6</v>
      </c>
      <c r="J99" s="73">
        <v>79.5</v>
      </c>
      <c r="K99" s="73">
        <v>75.9</v>
      </c>
      <c r="L99" s="73">
        <v>78.8</v>
      </c>
      <c r="M99" s="75">
        <v>76.5</v>
      </c>
      <c r="N99" s="65"/>
      <c r="O99" s="65"/>
      <c r="P99" s="65"/>
      <c r="Q99" s="65"/>
    </row>
    <row r="100" spans="1:17" ht="12.75">
      <c r="A100" s="88" t="s">
        <v>159</v>
      </c>
      <c r="B100" s="75">
        <v>70.6</v>
      </c>
      <c r="C100" s="75">
        <v>72.2</v>
      </c>
      <c r="D100" s="75">
        <v>69.8</v>
      </c>
      <c r="E100" s="75">
        <v>70.9</v>
      </c>
      <c r="F100" s="75">
        <v>70.8</v>
      </c>
      <c r="G100" s="75">
        <v>71.3</v>
      </c>
      <c r="H100" s="75">
        <v>78.1</v>
      </c>
      <c r="I100" s="75">
        <v>81.3</v>
      </c>
      <c r="J100" s="75">
        <v>76.9</v>
      </c>
      <c r="K100" s="75">
        <v>73.5</v>
      </c>
      <c r="L100" s="75">
        <v>76.9</v>
      </c>
      <c r="M100" s="75">
        <v>74.2</v>
      </c>
      <c r="N100" s="65"/>
      <c r="O100" s="65"/>
      <c r="P100" s="65"/>
      <c r="Q100" s="65"/>
    </row>
    <row r="101" spans="1:17" ht="11.25" customHeight="1">
      <c r="A101" s="78"/>
      <c r="C101" s="73"/>
      <c r="G101" s="73"/>
      <c r="H101" s="73"/>
      <c r="I101" s="73"/>
      <c r="J101" s="73"/>
      <c r="K101" s="73"/>
      <c r="L101" s="73"/>
      <c r="M101" s="75"/>
      <c r="N101" s="65"/>
      <c r="O101" s="65"/>
      <c r="P101" s="65"/>
      <c r="Q101" s="65"/>
    </row>
    <row r="102" spans="1:17" ht="12.75">
      <c r="A102" s="78" t="s">
        <v>167</v>
      </c>
      <c r="B102" s="73">
        <v>75.6</v>
      </c>
      <c r="C102" s="73">
        <v>76.3</v>
      </c>
      <c r="D102" s="73">
        <v>74.3</v>
      </c>
      <c r="E102" s="73">
        <v>75.5</v>
      </c>
      <c r="F102" s="73">
        <v>75.2</v>
      </c>
      <c r="G102" s="73">
        <v>75.4</v>
      </c>
      <c r="H102" s="73">
        <v>82.6</v>
      </c>
      <c r="I102" s="73">
        <v>87.6</v>
      </c>
      <c r="J102" s="73">
        <v>80.7</v>
      </c>
      <c r="K102" s="73">
        <v>78.3</v>
      </c>
      <c r="L102" s="73">
        <v>79.7</v>
      </c>
      <c r="M102" s="75">
        <v>78.6</v>
      </c>
      <c r="N102" s="65"/>
      <c r="O102" s="65"/>
      <c r="P102" s="65"/>
      <c r="Q102" s="65"/>
    </row>
    <row r="103" spans="1:17" ht="12.75">
      <c r="A103" s="78" t="s">
        <v>156</v>
      </c>
      <c r="B103" s="73">
        <v>78.3</v>
      </c>
      <c r="C103" s="73">
        <v>78.8</v>
      </c>
      <c r="D103" s="73">
        <v>77.1</v>
      </c>
      <c r="E103" s="73">
        <v>78.8</v>
      </c>
      <c r="F103" s="73">
        <v>78.2</v>
      </c>
      <c r="G103" s="73">
        <v>78.2</v>
      </c>
      <c r="H103" s="74">
        <v>84</v>
      </c>
      <c r="I103" s="73">
        <v>88.8</v>
      </c>
      <c r="J103" s="73">
        <v>81.9</v>
      </c>
      <c r="K103" s="73">
        <v>80.7</v>
      </c>
      <c r="L103" s="73">
        <v>82.3</v>
      </c>
      <c r="M103" s="77">
        <v>81</v>
      </c>
      <c r="N103" s="65"/>
      <c r="O103" s="65"/>
      <c r="P103" s="65"/>
      <c r="Q103" s="65"/>
    </row>
    <row r="104" spans="1:17" ht="12.75">
      <c r="A104" s="78" t="s">
        <v>157</v>
      </c>
      <c r="B104" s="73">
        <v>78.9</v>
      </c>
      <c r="C104" s="73">
        <v>79.5</v>
      </c>
      <c r="D104" s="73">
        <v>77.7</v>
      </c>
      <c r="E104" s="73">
        <v>79.5</v>
      </c>
      <c r="F104" s="73">
        <v>78.8</v>
      </c>
      <c r="G104" s="73">
        <v>78.7</v>
      </c>
      <c r="H104" s="73">
        <v>84.6</v>
      </c>
      <c r="I104" s="73">
        <v>88.4</v>
      </c>
      <c r="J104" s="73">
        <v>82.6</v>
      </c>
      <c r="K104" s="73">
        <v>81.2</v>
      </c>
      <c r="L104" s="73">
        <v>83.4</v>
      </c>
      <c r="M104" s="75">
        <v>81.6</v>
      </c>
      <c r="N104" s="65"/>
      <c r="O104" s="65"/>
      <c r="P104" s="65"/>
      <c r="Q104" s="65"/>
    </row>
    <row r="105" spans="1:17" ht="12.75">
      <c r="A105" s="78" t="s">
        <v>158</v>
      </c>
      <c r="B105" s="73">
        <v>81.7</v>
      </c>
      <c r="C105" s="73">
        <v>82.1</v>
      </c>
      <c r="D105" s="73">
        <v>80.4</v>
      </c>
      <c r="E105" s="73">
        <v>81.7</v>
      </c>
      <c r="F105" s="73">
        <v>81.4</v>
      </c>
      <c r="G105" s="73">
        <v>81.4</v>
      </c>
      <c r="H105" s="73">
        <v>86.9</v>
      </c>
      <c r="I105" s="74">
        <v>89</v>
      </c>
      <c r="J105" s="74">
        <v>85</v>
      </c>
      <c r="K105" s="73">
        <v>83.3</v>
      </c>
      <c r="L105" s="73">
        <v>85.4</v>
      </c>
      <c r="M105" s="75">
        <v>83.7</v>
      </c>
      <c r="N105" s="65"/>
      <c r="O105" s="65"/>
      <c r="P105" s="65"/>
      <c r="Q105" s="65"/>
    </row>
    <row r="106" spans="1:17" ht="12.75">
      <c r="A106" s="88" t="s">
        <v>159</v>
      </c>
      <c r="B106" s="75">
        <v>78.6</v>
      </c>
      <c r="C106" s="75">
        <v>79.2</v>
      </c>
      <c r="D106" s="75">
        <v>77.4</v>
      </c>
      <c r="E106" s="75">
        <v>78.9</v>
      </c>
      <c r="F106" s="75">
        <v>78.4</v>
      </c>
      <c r="G106" s="75">
        <v>78.4</v>
      </c>
      <c r="H106" s="75">
        <v>84.5</v>
      </c>
      <c r="I106" s="75">
        <v>88.5</v>
      </c>
      <c r="J106" s="75">
        <v>82.6</v>
      </c>
      <c r="K106" s="75">
        <v>80.9</v>
      </c>
      <c r="L106" s="75">
        <v>82.7</v>
      </c>
      <c r="M106" s="75">
        <v>81.2</v>
      </c>
      <c r="N106" s="65"/>
      <c r="O106" s="65"/>
      <c r="P106" s="65"/>
      <c r="Q106" s="65"/>
    </row>
    <row r="107" spans="1:17" ht="11.25" customHeight="1">
      <c r="A107" s="78"/>
      <c r="C107" s="73"/>
      <c r="G107" s="73"/>
      <c r="H107" s="73"/>
      <c r="I107" s="73"/>
      <c r="J107" s="73"/>
      <c r="K107" s="73"/>
      <c r="L107" s="73"/>
      <c r="M107" s="75"/>
      <c r="N107" s="65"/>
      <c r="O107" s="65"/>
      <c r="P107" s="65"/>
      <c r="Q107" s="65"/>
    </row>
    <row r="108" spans="1:17" ht="12.75">
      <c r="A108" s="78" t="s">
        <v>168</v>
      </c>
      <c r="B108" s="73">
        <v>82.9</v>
      </c>
      <c r="C108" s="73">
        <v>83.3</v>
      </c>
      <c r="D108" s="73">
        <v>81.5</v>
      </c>
      <c r="E108" s="73">
        <v>82.7</v>
      </c>
      <c r="F108" s="73">
        <v>82.9</v>
      </c>
      <c r="G108" s="73">
        <v>83.5</v>
      </c>
      <c r="H108" s="73">
        <v>88.4</v>
      </c>
      <c r="I108" s="73">
        <v>89.1</v>
      </c>
      <c r="J108" s="73">
        <v>87</v>
      </c>
      <c r="K108" s="73">
        <v>84.4</v>
      </c>
      <c r="L108" s="73">
        <v>86.9</v>
      </c>
      <c r="M108" s="75">
        <v>84.9</v>
      </c>
      <c r="N108" s="65"/>
      <c r="O108" s="65"/>
      <c r="P108" s="65"/>
      <c r="Q108" s="65"/>
    </row>
    <row r="109" spans="1:17" ht="12.75">
      <c r="A109" s="78" t="s">
        <v>156</v>
      </c>
      <c r="B109" s="73">
        <v>85.5</v>
      </c>
      <c r="C109" s="73">
        <v>86.1</v>
      </c>
      <c r="D109" s="73">
        <v>84.6</v>
      </c>
      <c r="E109" s="73">
        <v>85.8</v>
      </c>
      <c r="F109" s="73">
        <v>85.9</v>
      </c>
      <c r="G109" s="73">
        <v>86.1</v>
      </c>
      <c r="H109" s="74">
        <v>90</v>
      </c>
      <c r="I109" s="73">
        <v>89.9</v>
      </c>
      <c r="J109" s="73">
        <v>88.6</v>
      </c>
      <c r="K109" s="73">
        <v>86.8</v>
      </c>
      <c r="L109" s="73">
        <v>89.5</v>
      </c>
      <c r="M109" s="75">
        <v>87.4</v>
      </c>
      <c r="N109" s="65"/>
      <c r="O109" s="65"/>
      <c r="P109" s="65"/>
      <c r="Q109" s="65"/>
    </row>
    <row r="110" spans="1:17" ht="12.75">
      <c r="A110" s="78" t="s">
        <v>157</v>
      </c>
      <c r="B110" s="74">
        <v>87</v>
      </c>
      <c r="C110" s="73">
        <v>87.7</v>
      </c>
      <c r="D110" s="73">
        <v>86.2</v>
      </c>
      <c r="E110" s="73">
        <v>87.3</v>
      </c>
      <c r="F110" s="73">
        <v>87.4</v>
      </c>
      <c r="G110" s="73">
        <v>87.7</v>
      </c>
      <c r="H110" s="73">
        <v>91.6</v>
      </c>
      <c r="I110" s="73">
        <v>91.2</v>
      </c>
      <c r="J110" s="73">
        <v>90.5</v>
      </c>
      <c r="K110" s="73">
        <v>88.3</v>
      </c>
      <c r="L110" s="73">
        <v>91.3</v>
      </c>
      <c r="M110" s="75">
        <v>88.9</v>
      </c>
      <c r="N110" s="65"/>
      <c r="O110" s="65"/>
      <c r="P110" s="65"/>
      <c r="Q110" s="65"/>
    </row>
    <row r="111" spans="1:17" ht="12.75">
      <c r="A111" s="78" t="s">
        <v>158</v>
      </c>
      <c r="B111" s="73">
        <v>89.2</v>
      </c>
      <c r="C111" s="73">
        <v>89.8</v>
      </c>
      <c r="D111" s="73">
        <v>88.6</v>
      </c>
      <c r="E111" s="73">
        <v>89.3</v>
      </c>
      <c r="F111" s="73">
        <v>89.4</v>
      </c>
      <c r="G111" s="73">
        <v>89.6</v>
      </c>
      <c r="H111" s="73">
        <v>93.1</v>
      </c>
      <c r="I111" s="73">
        <v>92.6</v>
      </c>
      <c r="J111" s="73">
        <v>91.6</v>
      </c>
      <c r="K111" s="73">
        <v>90.2</v>
      </c>
      <c r="L111" s="73">
        <v>92.7</v>
      </c>
      <c r="M111" s="75">
        <v>90.7</v>
      </c>
      <c r="N111" s="65"/>
      <c r="O111" s="65"/>
      <c r="P111" s="65"/>
      <c r="Q111" s="65"/>
    </row>
    <row r="112" spans="1:17" ht="12.75">
      <c r="A112" s="88" t="s">
        <v>159</v>
      </c>
      <c r="B112" s="75">
        <v>86.1</v>
      </c>
      <c r="C112" s="75">
        <v>86.7</v>
      </c>
      <c r="D112" s="75">
        <v>85.2</v>
      </c>
      <c r="E112" s="75">
        <v>86.3</v>
      </c>
      <c r="F112" s="75">
        <v>86.4</v>
      </c>
      <c r="G112" s="75">
        <v>86.7</v>
      </c>
      <c r="H112" s="75">
        <v>90.8</v>
      </c>
      <c r="I112" s="75">
        <v>90.7</v>
      </c>
      <c r="J112" s="75">
        <v>89.5</v>
      </c>
      <c r="K112" s="75">
        <v>87.5</v>
      </c>
      <c r="L112" s="75">
        <v>90.1</v>
      </c>
      <c r="M112" s="77">
        <v>88</v>
      </c>
      <c r="N112" s="65"/>
      <c r="O112" s="65"/>
      <c r="P112" s="65"/>
      <c r="Q112" s="65"/>
    </row>
    <row r="113" spans="1:17" ht="11.25" customHeight="1">
      <c r="A113" s="78"/>
      <c r="C113" s="73"/>
      <c r="G113" s="73"/>
      <c r="H113" s="73"/>
      <c r="I113" s="73"/>
      <c r="J113" s="73"/>
      <c r="K113" s="73"/>
      <c r="L113" s="73"/>
      <c r="M113" s="75"/>
      <c r="N113" s="65"/>
      <c r="O113" s="65"/>
      <c r="P113" s="65"/>
      <c r="Q113" s="65"/>
    </row>
    <row r="114" spans="1:17" ht="12.75">
      <c r="A114" s="78" t="s">
        <v>169</v>
      </c>
      <c r="B114" s="73">
        <v>91.5</v>
      </c>
      <c r="C114" s="73">
        <v>91.4</v>
      </c>
      <c r="D114" s="73">
        <v>91.2</v>
      </c>
      <c r="E114" s="73">
        <v>91.2</v>
      </c>
      <c r="F114" s="73">
        <v>91.3</v>
      </c>
      <c r="G114" s="73">
        <v>91.9</v>
      </c>
      <c r="H114" s="73">
        <v>93.3</v>
      </c>
      <c r="I114" s="73">
        <v>93.1</v>
      </c>
      <c r="J114" s="73">
        <v>92.9</v>
      </c>
      <c r="K114" s="73">
        <v>91.8</v>
      </c>
      <c r="L114" s="73">
        <v>93.6</v>
      </c>
      <c r="M114" s="75">
        <v>92.2</v>
      </c>
      <c r="N114" s="65"/>
      <c r="O114" s="65"/>
      <c r="P114" s="65"/>
      <c r="Q114" s="65"/>
    </row>
    <row r="115" spans="1:17" ht="12.75">
      <c r="A115" s="78" t="s">
        <v>156</v>
      </c>
      <c r="B115" s="73">
        <v>93.3</v>
      </c>
      <c r="C115" s="73">
        <v>92.8</v>
      </c>
      <c r="D115" s="73">
        <v>93.4</v>
      </c>
      <c r="E115" s="73">
        <v>93.4</v>
      </c>
      <c r="F115" s="73">
        <v>93.2</v>
      </c>
      <c r="G115" s="73">
        <v>93.7</v>
      </c>
      <c r="H115" s="73">
        <v>94.5</v>
      </c>
      <c r="I115" s="73">
        <v>94.3</v>
      </c>
      <c r="J115" s="73">
        <v>94.4</v>
      </c>
      <c r="K115" s="73">
        <v>93.6</v>
      </c>
      <c r="L115" s="73">
        <v>95.1</v>
      </c>
      <c r="M115" s="75">
        <v>93.9</v>
      </c>
      <c r="N115" s="65"/>
      <c r="O115" s="65"/>
      <c r="P115" s="65"/>
      <c r="Q115" s="65"/>
    </row>
    <row r="116" spans="1:17" ht="12.75">
      <c r="A116" s="78" t="s">
        <v>157</v>
      </c>
      <c r="B116" s="73">
        <v>94.1</v>
      </c>
      <c r="C116" s="73">
        <v>93.4</v>
      </c>
      <c r="D116" s="73">
        <v>94.3</v>
      </c>
      <c r="E116" s="73">
        <v>94.2</v>
      </c>
      <c r="F116" s="73">
        <v>94.3</v>
      </c>
      <c r="G116" s="73">
        <v>94.5</v>
      </c>
      <c r="H116" s="73">
        <v>95.3</v>
      </c>
      <c r="I116" s="73">
        <v>94.9</v>
      </c>
      <c r="J116" s="73">
        <v>95.6</v>
      </c>
      <c r="K116" s="73">
        <v>94.5</v>
      </c>
      <c r="L116" s="74">
        <v>96</v>
      </c>
      <c r="M116" s="75">
        <v>94.8</v>
      </c>
      <c r="N116" s="65"/>
      <c r="O116" s="65"/>
      <c r="P116" s="65"/>
      <c r="Q116" s="65"/>
    </row>
    <row r="117" spans="1:17" ht="12.75">
      <c r="A117" s="78" t="s">
        <v>158</v>
      </c>
      <c r="B117" s="73">
        <v>94.4</v>
      </c>
      <c r="C117" s="73">
        <v>93.6</v>
      </c>
      <c r="D117" s="73">
        <v>94.6</v>
      </c>
      <c r="E117" s="73">
        <v>94.7</v>
      </c>
      <c r="F117" s="73">
        <v>95.1</v>
      </c>
      <c r="G117" s="74">
        <v>95</v>
      </c>
      <c r="H117" s="73">
        <v>96.5</v>
      </c>
      <c r="I117" s="73">
        <v>96.5</v>
      </c>
      <c r="J117" s="73">
        <v>96.8</v>
      </c>
      <c r="K117" s="73">
        <v>95.3</v>
      </c>
      <c r="L117" s="73">
        <v>96.4</v>
      </c>
      <c r="M117" s="75">
        <v>95.5</v>
      </c>
      <c r="N117" s="65"/>
      <c r="O117" s="65"/>
      <c r="P117" s="65"/>
      <c r="Q117" s="65"/>
    </row>
    <row r="118" spans="1:17" ht="12.75">
      <c r="A118" s="88" t="s">
        <v>159</v>
      </c>
      <c r="B118" s="75">
        <v>93.3</v>
      </c>
      <c r="C118" s="75">
        <v>92.8</v>
      </c>
      <c r="D118" s="75">
        <v>93.4</v>
      </c>
      <c r="E118" s="75">
        <v>93.4</v>
      </c>
      <c r="F118" s="75">
        <v>93.5</v>
      </c>
      <c r="G118" s="75">
        <v>93.8</v>
      </c>
      <c r="H118" s="75">
        <v>94.9</v>
      </c>
      <c r="I118" s="75">
        <v>94.7</v>
      </c>
      <c r="J118" s="75">
        <v>94.9</v>
      </c>
      <c r="K118" s="75">
        <v>93.8</v>
      </c>
      <c r="L118" s="75">
        <v>95.3</v>
      </c>
      <c r="M118" s="75">
        <v>94.1</v>
      </c>
      <c r="N118" s="65"/>
      <c r="O118" s="65"/>
      <c r="P118" s="65"/>
      <c r="Q118" s="65"/>
    </row>
    <row r="119" spans="3:17" ht="11.25" customHeight="1">
      <c r="C119" s="79"/>
      <c r="G119" s="79"/>
      <c r="H119" s="79"/>
      <c r="I119" s="79"/>
      <c r="J119" s="79"/>
      <c r="K119" s="79"/>
      <c r="L119" s="79"/>
      <c r="M119" s="75"/>
      <c r="N119" s="65"/>
      <c r="O119" s="65"/>
      <c r="P119" s="65"/>
      <c r="Q119" s="65"/>
    </row>
    <row r="120" spans="1:19" ht="12.75">
      <c r="A120" s="78" t="s">
        <v>170</v>
      </c>
      <c r="B120" s="73">
        <v>98.2</v>
      </c>
      <c r="C120" s="73">
        <v>98.2</v>
      </c>
      <c r="D120" s="73">
        <v>98.2</v>
      </c>
      <c r="E120" s="73">
        <v>98.3</v>
      </c>
      <c r="F120" s="74">
        <v>98</v>
      </c>
      <c r="G120" s="73">
        <v>98.2</v>
      </c>
      <c r="H120" s="73">
        <v>98.3</v>
      </c>
      <c r="I120" s="73">
        <v>99.3</v>
      </c>
      <c r="J120" s="73">
        <v>98.5</v>
      </c>
      <c r="K120" s="73">
        <v>98.4</v>
      </c>
      <c r="L120" s="73">
        <v>98.1</v>
      </c>
      <c r="M120" s="75">
        <v>98.3</v>
      </c>
      <c r="N120" s="73"/>
      <c r="O120" s="73"/>
      <c r="P120" s="73"/>
      <c r="Q120" s="73"/>
      <c r="R120" s="78"/>
      <c r="S120" s="78"/>
    </row>
    <row r="121" spans="1:19" ht="12.75">
      <c r="A121" s="78" t="s">
        <v>156</v>
      </c>
      <c r="B121" s="73">
        <v>100.4</v>
      </c>
      <c r="C121" s="73">
        <v>100.4</v>
      </c>
      <c r="D121" s="73">
        <v>100.4</v>
      </c>
      <c r="E121" s="73">
        <v>100.4</v>
      </c>
      <c r="F121" s="73">
        <v>100.5</v>
      </c>
      <c r="G121" s="73">
        <v>100.3</v>
      </c>
      <c r="H121" s="73">
        <v>100.2</v>
      </c>
      <c r="I121" s="73">
        <v>101.1</v>
      </c>
      <c r="J121" s="73">
        <v>100.2</v>
      </c>
      <c r="K121" s="73">
        <v>100.5</v>
      </c>
      <c r="L121" s="74">
        <v>100</v>
      </c>
      <c r="M121" s="75">
        <v>100.4</v>
      </c>
      <c r="N121" s="73"/>
      <c r="O121" s="73"/>
      <c r="P121" s="73"/>
      <c r="Q121" s="73"/>
      <c r="R121" s="78"/>
      <c r="S121" s="78"/>
    </row>
    <row r="122" spans="1:19" ht="12.75">
      <c r="A122" s="78" t="s">
        <v>157</v>
      </c>
      <c r="B122" s="73">
        <v>100.6</v>
      </c>
      <c r="C122" s="73">
        <v>100.7</v>
      </c>
      <c r="D122" s="73">
        <v>100.7</v>
      </c>
      <c r="E122" s="73">
        <v>100.6</v>
      </c>
      <c r="F122" s="73">
        <v>100.8</v>
      </c>
      <c r="G122" s="73">
        <v>100.7</v>
      </c>
      <c r="H122" s="73">
        <v>100.5</v>
      </c>
      <c r="I122" s="74">
        <v>100</v>
      </c>
      <c r="J122" s="73">
        <v>100.5</v>
      </c>
      <c r="K122" s="73">
        <v>100.6</v>
      </c>
      <c r="L122" s="73">
        <v>100.7</v>
      </c>
      <c r="M122" s="75">
        <v>100.6</v>
      </c>
      <c r="N122" s="73"/>
      <c r="O122" s="73"/>
      <c r="P122" s="73"/>
      <c r="Q122" s="73"/>
      <c r="R122" s="78"/>
      <c r="S122" s="78"/>
    </row>
    <row r="123" spans="1:19" ht="12.75">
      <c r="A123" s="78" t="s">
        <v>158</v>
      </c>
      <c r="B123" s="73">
        <v>100.7</v>
      </c>
      <c r="C123" s="73">
        <v>100.7</v>
      </c>
      <c r="D123" s="73">
        <v>100.7</v>
      </c>
      <c r="E123" s="73">
        <v>100.7</v>
      </c>
      <c r="F123" s="73">
        <v>100.7</v>
      </c>
      <c r="G123" s="73">
        <v>100.8</v>
      </c>
      <c r="H123" s="73">
        <v>101</v>
      </c>
      <c r="I123" s="73">
        <v>99.6</v>
      </c>
      <c r="J123" s="73">
        <v>100.9</v>
      </c>
      <c r="K123" s="73">
        <v>100.5</v>
      </c>
      <c r="L123" s="73">
        <v>101.1</v>
      </c>
      <c r="M123" s="75">
        <v>100.6</v>
      </c>
      <c r="N123" s="73"/>
      <c r="O123" s="73"/>
      <c r="P123" s="73"/>
      <c r="Q123" s="73"/>
      <c r="R123" s="78"/>
      <c r="S123" s="78"/>
    </row>
    <row r="124" spans="1:19" ht="12.75">
      <c r="A124" s="88" t="s">
        <v>159</v>
      </c>
      <c r="B124" s="77">
        <v>100</v>
      </c>
      <c r="C124" s="77">
        <v>100</v>
      </c>
      <c r="D124" s="77">
        <v>100</v>
      </c>
      <c r="E124" s="77">
        <v>100</v>
      </c>
      <c r="F124" s="77">
        <v>100</v>
      </c>
      <c r="G124" s="77">
        <v>100</v>
      </c>
      <c r="H124" s="77">
        <v>100</v>
      </c>
      <c r="I124" s="77">
        <v>100</v>
      </c>
      <c r="J124" s="77">
        <v>100</v>
      </c>
      <c r="K124" s="77">
        <v>100</v>
      </c>
      <c r="L124" s="77">
        <v>100</v>
      </c>
      <c r="M124" s="77">
        <v>100</v>
      </c>
      <c r="N124" s="74">
        <v>100</v>
      </c>
      <c r="O124" s="74">
        <v>100</v>
      </c>
      <c r="P124" s="74">
        <v>100</v>
      </c>
      <c r="Q124" s="89">
        <v>100</v>
      </c>
      <c r="R124" s="78"/>
      <c r="S124" s="78"/>
    </row>
    <row r="125" spans="1:19" ht="11.25" customHeight="1">
      <c r="A125" s="78"/>
      <c r="C125" s="73"/>
      <c r="G125" s="73"/>
      <c r="H125" s="73"/>
      <c r="I125" s="73"/>
      <c r="J125" s="73"/>
      <c r="K125" s="73"/>
      <c r="L125" s="73"/>
      <c r="M125" s="75"/>
      <c r="N125" s="73"/>
      <c r="O125" s="73"/>
      <c r="P125" s="73"/>
      <c r="Q125" s="73"/>
      <c r="R125" s="78"/>
      <c r="S125" s="78"/>
    </row>
    <row r="126" spans="1:19" ht="12.75">
      <c r="A126" s="78" t="s">
        <v>171</v>
      </c>
      <c r="B126" s="73">
        <v>103.3</v>
      </c>
      <c r="C126" s="73">
        <v>103.9</v>
      </c>
      <c r="D126" s="73">
        <v>103.9</v>
      </c>
      <c r="E126" s="73">
        <v>103.8</v>
      </c>
      <c r="F126" s="73">
        <v>104.6</v>
      </c>
      <c r="G126" s="73">
        <v>103.2</v>
      </c>
      <c r="H126" s="73">
        <v>102.6</v>
      </c>
      <c r="I126" s="73">
        <v>98.9</v>
      </c>
      <c r="J126" s="73">
        <v>102.7</v>
      </c>
      <c r="K126" s="73">
        <v>103.1</v>
      </c>
      <c r="L126" s="73">
        <v>102.8</v>
      </c>
      <c r="M126" s="75">
        <v>103.1</v>
      </c>
      <c r="N126" s="73"/>
      <c r="O126" s="73"/>
      <c r="P126" s="73"/>
      <c r="Q126" s="73"/>
      <c r="R126" s="78"/>
      <c r="S126" s="78"/>
    </row>
    <row r="127" spans="1:19" ht="12.75">
      <c r="A127" s="78" t="s">
        <v>156</v>
      </c>
      <c r="B127" s="73">
        <v>104.6</v>
      </c>
      <c r="C127" s="73">
        <v>105.7</v>
      </c>
      <c r="D127" s="73">
        <v>105.7</v>
      </c>
      <c r="E127" s="73">
        <v>105.3</v>
      </c>
      <c r="F127" s="74">
        <v>106</v>
      </c>
      <c r="G127" s="73">
        <v>104.6</v>
      </c>
      <c r="H127" s="73">
        <v>102.9</v>
      </c>
      <c r="I127" s="74">
        <v>96</v>
      </c>
      <c r="J127" s="73">
        <v>103.6</v>
      </c>
      <c r="K127" s="73">
        <v>103.8</v>
      </c>
      <c r="L127" s="73">
        <v>103.8</v>
      </c>
      <c r="M127" s="75">
        <v>103.8</v>
      </c>
      <c r="N127" s="73"/>
      <c r="O127" s="73"/>
      <c r="P127" s="73"/>
      <c r="Q127" s="73"/>
      <c r="R127" s="78"/>
      <c r="S127" s="78"/>
    </row>
    <row r="128" spans="1:19" ht="12.75">
      <c r="A128" s="78" t="s">
        <v>157</v>
      </c>
      <c r="B128" s="73">
        <v>104.9</v>
      </c>
      <c r="C128" s="73">
        <v>106.3</v>
      </c>
      <c r="D128" s="73">
        <v>106.3</v>
      </c>
      <c r="E128" s="73">
        <v>105.7</v>
      </c>
      <c r="F128" s="73">
        <v>106.9</v>
      </c>
      <c r="G128" s="73">
        <v>105.1</v>
      </c>
      <c r="H128" s="74">
        <v>103</v>
      </c>
      <c r="I128" s="74">
        <v>95</v>
      </c>
      <c r="J128" s="73">
        <v>104.3</v>
      </c>
      <c r="K128" s="73">
        <v>104.1</v>
      </c>
      <c r="L128" s="73">
        <v>104.4</v>
      </c>
      <c r="M128" s="75">
        <v>104.2</v>
      </c>
      <c r="N128" s="73"/>
      <c r="O128" s="73"/>
      <c r="P128" s="73"/>
      <c r="Q128" s="73"/>
      <c r="R128" s="78"/>
      <c r="S128" s="78"/>
    </row>
    <row r="129" spans="1:19" ht="12.75">
      <c r="A129" s="78" t="s">
        <v>158</v>
      </c>
      <c r="B129" s="73">
        <v>105.7</v>
      </c>
      <c r="C129" s="74">
        <v>107</v>
      </c>
      <c r="D129" s="74">
        <v>107</v>
      </c>
      <c r="E129" s="73">
        <v>106.3</v>
      </c>
      <c r="F129" s="73">
        <v>107.6</v>
      </c>
      <c r="G129" s="73">
        <v>105.9</v>
      </c>
      <c r="H129" s="73">
        <v>103.9</v>
      </c>
      <c r="I129" s="73">
        <v>95.6</v>
      </c>
      <c r="J129" s="73">
        <v>105.1</v>
      </c>
      <c r="K129" s="73">
        <v>104.8</v>
      </c>
      <c r="L129" s="73">
        <v>104.8</v>
      </c>
      <c r="M129" s="75">
        <v>104.8</v>
      </c>
      <c r="N129" s="73"/>
      <c r="O129" s="73"/>
      <c r="P129" s="73"/>
      <c r="Q129" s="73"/>
      <c r="R129" s="78"/>
      <c r="S129" s="78"/>
    </row>
    <row r="130" spans="1:19" ht="12.75">
      <c r="A130" s="88" t="s">
        <v>159</v>
      </c>
      <c r="B130" s="75">
        <v>104.6</v>
      </c>
      <c r="C130" s="75">
        <v>105.7</v>
      </c>
      <c r="D130" s="75">
        <v>105.7</v>
      </c>
      <c r="E130" s="75">
        <v>105.3</v>
      </c>
      <c r="F130" s="75">
        <v>106.3</v>
      </c>
      <c r="G130" s="75">
        <v>104.7</v>
      </c>
      <c r="H130" s="75">
        <v>103.1</v>
      </c>
      <c r="I130" s="75">
        <v>96.4</v>
      </c>
      <c r="J130" s="75">
        <v>103.9</v>
      </c>
      <c r="K130" s="75">
        <v>103.9</v>
      </c>
      <c r="L130" s="77">
        <v>104</v>
      </c>
      <c r="M130" s="77">
        <v>104</v>
      </c>
      <c r="N130" s="73">
        <v>107.2</v>
      </c>
      <c r="O130" s="73">
        <v>103.1</v>
      </c>
      <c r="P130" s="73">
        <v>97.3</v>
      </c>
      <c r="Q130" s="89">
        <v>104</v>
      </c>
      <c r="R130" s="78"/>
      <c r="S130" s="78"/>
    </row>
    <row r="131" spans="1:12" ht="12.75">
      <c r="A131" t="s">
        <v>165</v>
      </c>
      <c r="C131" s="76"/>
      <c r="G131" s="76"/>
      <c r="H131" s="76"/>
      <c r="I131" s="76"/>
      <c r="J131" s="76"/>
      <c r="K131" s="76"/>
      <c r="L131" s="76"/>
    </row>
    <row r="132" spans="3:12" ht="11.25" customHeight="1">
      <c r="C132" s="76"/>
      <c r="G132" s="76"/>
      <c r="H132" s="76"/>
      <c r="I132" s="76"/>
      <c r="J132" s="76"/>
      <c r="K132" s="76"/>
      <c r="L132" s="76"/>
    </row>
    <row r="133" spans="3:12" ht="11.25" customHeight="1">
      <c r="C133" s="76"/>
      <c r="G133" s="76"/>
      <c r="H133" s="76"/>
      <c r="I133" s="76"/>
      <c r="J133" s="76"/>
      <c r="K133" s="76"/>
      <c r="L133" s="76"/>
    </row>
    <row r="134" spans="1:17" ht="12">
      <c r="A134" s="78"/>
      <c r="B134" s="75" t="s">
        <v>148</v>
      </c>
      <c r="C134" s="78"/>
      <c r="G134" s="78"/>
      <c r="H134" s="80"/>
      <c r="I134" s="78"/>
      <c r="J134" s="78"/>
      <c r="K134" s="78"/>
      <c r="L134" s="78"/>
      <c r="N134" s="88" t="s">
        <v>149</v>
      </c>
      <c r="O134" s="78"/>
      <c r="P134" s="78"/>
      <c r="Q134" s="78"/>
    </row>
    <row r="135" spans="1:17" ht="12.75">
      <c r="A135" s="78"/>
      <c r="B135" s="73" t="s">
        <v>86</v>
      </c>
      <c r="C135" s="78" t="s">
        <v>87</v>
      </c>
      <c r="D135" s="73" t="s">
        <v>88</v>
      </c>
      <c r="E135" s="73" t="s">
        <v>89</v>
      </c>
      <c r="F135" s="73" t="s">
        <v>90</v>
      </c>
      <c r="G135" s="78" t="s">
        <v>91</v>
      </c>
      <c r="H135" s="78" t="s">
        <v>92</v>
      </c>
      <c r="I135" s="78" t="s">
        <v>93</v>
      </c>
      <c r="J135" s="78" t="s">
        <v>94</v>
      </c>
      <c r="K135" s="78"/>
      <c r="L135" s="78"/>
      <c r="M135" s="75" t="s">
        <v>95</v>
      </c>
      <c r="N135" s="78" t="s">
        <v>150</v>
      </c>
      <c r="O135" s="78" t="s">
        <v>151</v>
      </c>
      <c r="P135" s="78" t="s">
        <v>152</v>
      </c>
      <c r="Q135" s="88" t="s">
        <v>95</v>
      </c>
    </row>
    <row r="136" spans="1:17" ht="12.75">
      <c r="A136" s="78"/>
      <c r="B136" s="73" t="s">
        <v>97</v>
      </c>
      <c r="C136" s="78" t="s">
        <v>98</v>
      </c>
      <c r="D136" s="73" t="s">
        <v>99</v>
      </c>
      <c r="E136" s="73" t="s">
        <v>98</v>
      </c>
      <c r="F136" s="73" t="s">
        <v>98</v>
      </c>
      <c r="G136" s="78" t="s">
        <v>100</v>
      </c>
      <c r="H136" s="78" t="s">
        <v>101</v>
      </c>
      <c r="I136" s="78" t="s">
        <v>102</v>
      </c>
      <c r="J136" s="78"/>
      <c r="K136" s="78" t="s">
        <v>103</v>
      </c>
      <c r="L136" s="78" t="s">
        <v>104</v>
      </c>
      <c r="M136" s="75" t="s">
        <v>105</v>
      </c>
      <c r="N136" s="78" t="s">
        <v>153</v>
      </c>
      <c r="O136" s="78" t="s">
        <v>153</v>
      </c>
      <c r="P136" s="78" t="s">
        <v>153</v>
      </c>
      <c r="Q136" s="88" t="s">
        <v>105</v>
      </c>
    </row>
    <row r="137" spans="1:17" ht="12">
      <c r="A137" s="78"/>
      <c r="B137" s="73" t="s">
        <v>110</v>
      </c>
      <c r="C137" s="78"/>
      <c r="G137" s="78" t="s">
        <v>107</v>
      </c>
      <c r="H137" s="78"/>
      <c r="I137" s="78" t="s">
        <v>108</v>
      </c>
      <c r="J137" s="78"/>
      <c r="K137" s="78" t="s">
        <v>109</v>
      </c>
      <c r="L137" s="78" t="s">
        <v>109</v>
      </c>
      <c r="N137" s="78" t="s">
        <v>154</v>
      </c>
      <c r="O137" s="78" t="s">
        <v>154</v>
      </c>
      <c r="P137" s="78" t="s">
        <v>154</v>
      </c>
      <c r="Q137" s="78"/>
    </row>
    <row r="138" spans="3:12" ht="12.75">
      <c r="C138" s="76"/>
      <c r="G138" s="76"/>
      <c r="H138" s="76"/>
      <c r="I138" s="76"/>
      <c r="J138" s="76"/>
      <c r="K138" s="76"/>
      <c r="L138" s="76"/>
    </row>
    <row r="139" spans="1:18" ht="12.75">
      <c r="A139" s="78" t="s">
        <v>172</v>
      </c>
      <c r="B139" s="74">
        <v>107.4</v>
      </c>
      <c r="C139" s="74">
        <v>109</v>
      </c>
      <c r="D139" s="74">
        <v>108.5</v>
      </c>
      <c r="E139" s="74">
        <v>108.3</v>
      </c>
      <c r="F139" s="74">
        <v>109.6</v>
      </c>
      <c r="G139" s="74">
        <v>107.4</v>
      </c>
      <c r="H139" s="74">
        <v>106.5</v>
      </c>
      <c r="I139" s="74">
        <v>98.4</v>
      </c>
      <c r="J139" s="74">
        <v>106.9</v>
      </c>
      <c r="K139" s="74">
        <v>106.8</v>
      </c>
      <c r="L139" s="74">
        <v>106.6</v>
      </c>
      <c r="M139" s="77">
        <v>106.8</v>
      </c>
      <c r="N139" s="74"/>
      <c r="O139" s="74"/>
      <c r="P139" s="74"/>
      <c r="Q139" s="74"/>
      <c r="R139" s="78"/>
    </row>
    <row r="140" spans="1:18" ht="12.75">
      <c r="A140" s="78" t="s">
        <v>156</v>
      </c>
      <c r="B140" s="74">
        <v>109.4</v>
      </c>
      <c r="C140" s="74">
        <v>111.8</v>
      </c>
      <c r="D140" s="74">
        <v>110.6</v>
      </c>
      <c r="E140" s="74">
        <v>110.2</v>
      </c>
      <c r="F140" s="74">
        <v>111.4</v>
      </c>
      <c r="G140" s="74">
        <v>109.4</v>
      </c>
      <c r="H140" s="74">
        <v>108.1</v>
      </c>
      <c r="I140" s="74">
        <v>99.7</v>
      </c>
      <c r="J140" s="74">
        <v>108.4</v>
      </c>
      <c r="K140" s="74">
        <v>108.7</v>
      </c>
      <c r="L140" s="74">
        <v>108.6</v>
      </c>
      <c r="M140" s="77">
        <v>108.6</v>
      </c>
      <c r="N140" s="74"/>
      <c r="O140" s="74"/>
      <c r="P140" s="74"/>
      <c r="Q140" s="74"/>
      <c r="R140" s="78"/>
    </row>
    <row r="141" spans="1:18" ht="12.75">
      <c r="A141" s="78" t="s">
        <v>157</v>
      </c>
      <c r="B141" s="74">
        <v>109.7</v>
      </c>
      <c r="C141" s="74">
        <v>112.1</v>
      </c>
      <c r="D141" s="74">
        <v>110.8</v>
      </c>
      <c r="E141" s="74">
        <v>110.5</v>
      </c>
      <c r="F141" s="74">
        <v>112</v>
      </c>
      <c r="G141" s="74">
        <v>109.6</v>
      </c>
      <c r="H141" s="74">
        <v>108.6</v>
      </c>
      <c r="I141" s="74">
        <v>99.9</v>
      </c>
      <c r="J141" s="74">
        <v>108.9</v>
      </c>
      <c r="K141" s="74">
        <v>109</v>
      </c>
      <c r="L141" s="74">
        <v>109.5</v>
      </c>
      <c r="M141" s="77">
        <v>109.1</v>
      </c>
      <c r="N141" s="74"/>
      <c r="O141" s="74"/>
      <c r="P141" s="74"/>
      <c r="Q141" s="74"/>
      <c r="R141" s="78"/>
    </row>
    <row r="142" spans="1:18" ht="12.75">
      <c r="A142" s="78" t="s">
        <v>158</v>
      </c>
      <c r="B142" s="74">
        <v>110</v>
      </c>
      <c r="C142" s="74">
        <v>112.3</v>
      </c>
      <c r="D142" s="74">
        <v>111</v>
      </c>
      <c r="E142" s="74">
        <v>110.7</v>
      </c>
      <c r="F142" s="74">
        <v>112.4</v>
      </c>
      <c r="G142" s="74">
        <v>110.1</v>
      </c>
      <c r="H142" s="74">
        <v>109.8</v>
      </c>
      <c r="I142" s="74">
        <v>100.5</v>
      </c>
      <c r="J142" s="74">
        <v>109.5</v>
      </c>
      <c r="K142" s="74">
        <v>109.4</v>
      </c>
      <c r="L142" s="74">
        <v>109.7</v>
      </c>
      <c r="M142" s="77">
        <v>109.4</v>
      </c>
      <c r="N142" s="74"/>
      <c r="O142" s="74"/>
      <c r="P142" s="74"/>
      <c r="Q142" s="74"/>
      <c r="R142" s="78"/>
    </row>
    <row r="143" spans="1:18" ht="12.75">
      <c r="A143" s="88" t="s">
        <v>159</v>
      </c>
      <c r="B143" s="77">
        <v>109.1</v>
      </c>
      <c r="C143" s="77">
        <v>111.3</v>
      </c>
      <c r="D143" s="77">
        <v>110.2</v>
      </c>
      <c r="E143" s="77">
        <v>109.9</v>
      </c>
      <c r="F143" s="77">
        <v>111.4</v>
      </c>
      <c r="G143" s="77">
        <v>109.1</v>
      </c>
      <c r="H143" s="77">
        <v>108.3</v>
      </c>
      <c r="I143" s="77">
        <v>99.6</v>
      </c>
      <c r="J143" s="77">
        <v>108.4</v>
      </c>
      <c r="K143" s="77">
        <v>108.5</v>
      </c>
      <c r="L143" s="77">
        <v>108.6</v>
      </c>
      <c r="M143" s="77">
        <v>108.5</v>
      </c>
      <c r="N143" s="74">
        <v>112.6</v>
      </c>
      <c r="O143" s="74">
        <v>107.7</v>
      </c>
      <c r="P143" s="74">
        <v>99.5</v>
      </c>
      <c r="Q143" s="89">
        <v>108.5</v>
      </c>
      <c r="R143" s="78"/>
    </row>
    <row r="144" spans="1:18" ht="12" customHeight="1">
      <c r="A144" s="78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7"/>
      <c r="N144" s="74"/>
      <c r="O144" s="74"/>
      <c r="P144" s="74"/>
      <c r="Q144" s="74"/>
      <c r="R144" s="78"/>
    </row>
    <row r="145" spans="1:18" ht="12.75">
      <c r="A145" s="78" t="s">
        <v>173</v>
      </c>
      <c r="B145" s="74">
        <v>113.1</v>
      </c>
      <c r="C145" s="74">
        <v>115.3</v>
      </c>
      <c r="D145" s="74">
        <v>114.3</v>
      </c>
      <c r="E145" s="74">
        <v>113.9</v>
      </c>
      <c r="F145" s="74">
        <v>116.4</v>
      </c>
      <c r="G145" s="74">
        <v>112.7</v>
      </c>
      <c r="H145" s="74">
        <v>112.5</v>
      </c>
      <c r="I145" s="74">
        <v>101.9</v>
      </c>
      <c r="J145" s="74">
        <v>111.5</v>
      </c>
      <c r="K145" s="74">
        <v>112.4</v>
      </c>
      <c r="L145" s="74">
        <v>111.7</v>
      </c>
      <c r="M145" s="77">
        <v>112.3</v>
      </c>
      <c r="N145" s="74"/>
      <c r="O145" s="74"/>
      <c r="P145" s="74"/>
      <c r="Q145" s="74"/>
      <c r="R145" s="78"/>
    </row>
    <row r="146" spans="1:18" ht="12.75">
      <c r="A146" s="78" t="s">
        <v>156</v>
      </c>
      <c r="B146" s="74">
        <v>117</v>
      </c>
      <c r="C146" s="74">
        <v>118.7</v>
      </c>
      <c r="D146" s="74">
        <v>118.2</v>
      </c>
      <c r="E146" s="74">
        <v>117.4</v>
      </c>
      <c r="F146" s="74">
        <v>121</v>
      </c>
      <c r="G146" s="74">
        <v>116.5</v>
      </c>
      <c r="H146" s="74">
        <v>116.3</v>
      </c>
      <c r="I146" s="74">
        <v>104.9</v>
      </c>
      <c r="J146" s="74">
        <v>114.2</v>
      </c>
      <c r="K146" s="74">
        <v>116.2</v>
      </c>
      <c r="L146" s="74">
        <v>115.7</v>
      </c>
      <c r="M146" s="77">
        <v>116.1</v>
      </c>
      <c r="N146" s="74"/>
      <c r="O146" s="74"/>
      <c r="P146" s="74"/>
      <c r="Q146" s="74"/>
      <c r="R146" s="78" t="s">
        <v>135</v>
      </c>
    </row>
    <row r="147" spans="1:18" ht="12.75">
      <c r="A147" s="78" t="s">
        <v>157</v>
      </c>
      <c r="B147" s="74">
        <v>118.4</v>
      </c>
      <c r="C147" s="74">
        <v>119.9</v>
      </c>
      <c r="D147" s="74">
        <v>119.4</v>
      </c>
      <c r="E147" s="74">
        <v>118.5</v>
      </c>
      <c r="F147" s="74">
        <v>122.2</v>
      </c>
      <c r="G147" s="74">
        <v>117.9</v>
      </c>
      <c r="H147" s="74">
        <v>117.9</v>
      </c>
      <c r="I147" s="74">
        <v>105.9</v>
      </c>
      <c r="J147" s="74">
        <v>115.5</v>
      </c>
      <c r="K147" s="74">
        <v>117.4</v>
      </c>
      <c r="L147" s="74">
        <v>117.1</v>
      </c>
      <c r="M147" s="77">
        <v>117.4</v>
      </c>
      <c r="N147" s="74"/>
      <c r="O147" s="74"/>
      <c r="P147" s="74"/>
      <c r="Q147" s="74"/>
      <c r="R147" s="78" t="s">
        <v>7</v>
      </c>
    </row>
    <row r="148" spans="1:18" ht="12.75">
      <c r="A148" s="78" t="s">
        <v>158</v>
      </c>
      <c r="B148" s="74">
        <v>119.8</v>
      </c>
      <c r="C148" s="74">
        <v>121.4</v>
      </c>
      <c r="D148" s="74">
        <v>120.8</v>
      </c>
      <c r="E148" s="74">
        <v>119.8</v>
      </c>
      <c r="F148" s="74">
        <v>123.5</v>
      </c>
      <c r="G148" s="74">
        <v>119.3</v>
      </c>
      <c r="H148" s="74">
        <v>119.7</v>
      </c>
      <c r="I148" s="74">
        <v>107.2</v>
      </c>
      <c r="J148" s="74">
        <v>116.9</v>
      </c>
      <c r="K148" s="74">
        <v>118.7</v>
      </c>
      <c r="L148" s="74">
        <v>118.9</v>
      </c>
      <c r="M148" s="77">
        <v>118.7</v>
      </c>
      <c r="N148" s="74"/>
      <c r="O148" s="74"/>
      <c r="P148" s="74"/>
      <c r="Q148" s="74"/>
      <c r="R148" s="78"/>
    </row>
    <row r="149" spans="1:18" ht="12.75">
      <c r="A149" s="88" t="s">
        <v>159</v>
      </c>
      <c r="B149" s="77">
        <v>117.1</v>
      </c>
      <c r="C149" s="77">
        <v>118.8</v>
      </c>
      <c r="D149" s="77">
        <v>118.2</v>
      </c>
      <c r="E149" s="77">
        <v>117.4</v>
      </c>
      <c r="F149" s="77">
        <v>120.8</v>
      </c>
      <c r="G149" s="77">
        <v>116.6</v>
      </c>
      <c r="H149" s="77">
        <v>116.6</v>
      </c>
      <c r="I149" s="77">
        <v>105</v>
      </c>
      <c r="J149" s="77">
        <v>114.5</v>
      </c>
      <c r="K149" s="77">
        <v>116.2</v>
      </c>
      <c r="L149" s="77">
        <v>115.8</v>
      </c>
      <c r="M149" s="77">
        <v>116.1</v>
      </c>
      <c r="N149" s="74">
        <v>122.3</v>
      </c>
      <c r="O149" s="74">
        <v>115</v>
      </c>
      <c r="P149" s="74">
        <v>102.6</v>
      </c>
      <c r="Q149" s="89">
        <v>116.1</v>
      </c>
      <c r="R149" s="78"/>
    </row>
    <row r="150" spans="1:18" ht="11.25" customHeight="1">
      <c r="A150" s="78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7"/>
      <c r="N150" s="74"/>
      <c r="O150" s="74"/>
      <c r="P150" s="74"/>
      <c r="Q150" s="74"/>
      <c r="R150" s="78"/>
    </row>
    <row r="151" spans="1:18" ht="12.75">
      <c r="A151" s="78" t="s">
        <v>174</v>
      </c>
      <c r="B151" s="74">
        <v>124.2</v>
      </c>
      <c r="C151" s="74">
        <v>127</v>
      </c>
      <c r="D151" s="74">
        <v>125.7</v>
      </c>
      <c r="E151" s="74">
        <v>124.1</v>
      </c>
      <c r="F151" s="74">
        <v>127.3</v>
      </c>
      <c r="G151" s="74">
        <v>123.2</v>
      </c>
      <c r="H151" s="74">
        <v>123.6</v>
      </c>
      <c r="I151" s="74">
        <v>110.6</v>
      </c>
      <c r="J151" s="74">
        <v>119.5</v>
      </c>
      <c r="K151" s="74">
        <v>122.9</v>
      </c>
      <c r="L151" s="74">
        <v>121.2</v>
      </c>
      <c r="M151" s="77">
        <v>122.6</v>
      </c>
      <c r="N151" s="74"/>
      <c r="O151" s="74"/>
      <c r="P151" s="74"/>
      <c r="Q151" s="74"/>
      <c r="R151" s="78"/>
    </row>
    <row r="152" spans="1:18" ht="12.75">
      <c r="A152" s="78" t="s">
        <v>156</v>
      </c>
      <c r="B152" s="74">
        <v>125.9</v>
      </c>
      <c r="C152" s="74">
        <v>129.3</v>
      </c>
      <c r="D152" s="74">
        <v>127.8</v>
      </c>
      <c r="E152" s="74">
        <v>125.9</v>
      </c>
      <c r="F152" s="74">
        <v>129</v>
      </c>
      <c r="G152" s="74">
        <v>124.8</v>
      </c>
      <c r="H152" s="74">
        <v>125.7</v>
      </c>
      <c r="I152" s="74">
        <v>113.1</v>
      </c>
      <c r="J152" s="74">
        <v>122.1</v>
      </c>
      <c r="K152" s="74">
        <v>124.8</v>
      </c>
      <c r="L152" s="74">
        <v>123.5</v>
      </c>
      <c r="M152" s="77">
        <v>124.6</v>
      </c>
      <c r="N152" s="74"/>
      <c r="O152" s="74"/>
      <c r="P152" s="74"/>
      <c r="Q152" s="74"/>
      <c r="R152" s="78"/>
    </row>
    <row r="153" spans="1:18" ht="12.75">
      <c r="A153" s="78" t="s">
        <v>157</v>
      </c>
      <c r="B153" s="74">
        <v>126.8</v>
      </c>
      <c r="C153" s="74">
        <v>130.3</v>
      </c>
      <c r="D153" s="74">
        <v>128.7</v>
      </c>
      <c r="E153" s="74">
        <v>126.7</v>
      </c>
      <c r="F153" s="74">
        <v>130</v>
      </c>
      <c r="G153" s="74">
        <v>125.8</v>
      </c>
      <c r="H153" s="74">
        <v>126.9</v>
      </c>
      <c r="I153" s="74">
        <v>113.7</v>
      </c>
      <c r="J153" s="74">
        <v>123.2</v>
      </c>
      <c r="K153" s="74">
        <v>125.7</v>
      </c>
      <c r="L153" s="74">
        <v>125.2</v>
      </c>
      <c r="M153" s="77">
        <v>125.6</v>
      </c>
      <c r="N153" s="74"/>
      <c r="O153" s="74"/>
      <c r="P153" s="74"/>
      <c r="Q153" s="74"/>
      <c r="R153" s="78"/>
    </row>
    <row r="154" spans="1:18" ht="12.75">
      <c r="A154" s="78" t="s">
        <v>158</v>
      </c>
      <c r="B154" s="74">
        <v>130.5</v>
      </c>
      <c r="C154" s="74">
        <v>134.5</v>
      </c>
      <c r="D154" s="74">
        <v>132.5</v>
      </c>
      <c r="E154" s="74">
        <v>129.9</v>
      </c>
      <c r="F154" s="74">
        <v>133.6</v>
      </c>
      <c r="G154" s="74">
        <v>129.2</v>
      </c>
      <c r="H154" s="74">
        <v>130</v>
      </c>
      <c r="I154" s="74">
        <v>116.4</v>
      </c>
      <c r="J154" s="74">
        <v>125.3</v>
      </c>
      <c r="K154" s="74">
        <v>129</v>
      </c>
      <c r="L154" s="74">
        <v>127</v>
      </c>
      <c r="M154" s="77">
        <v>128.7</v>
      </c>
      <c r="N154" s="74"/>
      <c r="O154" s="74"/>
      <c r="P154" s="74"/>
      <c r="Q154" s="74"/>
      <c r="R154" s="78"/>
    </row>
    <row r="155" spans="1:18" ht="12.75">
      <c r="A155" s="88" t="s">
        <v>159</v>
      </c>
      <c r="B155" s="77">
        <v>126.9</v>
      </c>
      <c r="C155" s="77">
        <v>130.3</v>
      </c>
      <c r="D155" s="77">
        <v>128.7</v>
      </c>
      <c r="E155" s="77">
        <v>126.7</v>
      </c>
      <c r="F155" s="77">
        <v>130</v>
      </c>
      <c r="G155" s="77">
        <v>125.8</v>
      </c>
      <c r="H155" s="77">
        <v>126.6</v>
      </c>
      <c r="I155" s="77">
        <v>113.5</v>
      </c>
      <c r="J155" s="77">
        <v>122.5</v>
      </c>
      <c r="K155" s="77">
        <v>125.6</v>
      </c>
      <c r="L155" s="77">
        <v>124.2</v>
      </c>
      <c r="M155" s="77">
        <v>125.3</v>
      </c>
      <c r="N155" s="74">
        <v>133.3</v>
      </c>
      <c r="O155" s="74">
        <v>123.8</v>
      </c>
      <c r="P155" s="74">
        <v>107.9</v>
      </c>
      <c r="Q155" s="89">
        <v>125.3</v>
      </c>
      <c r="R155" s="78"/>
    </row>
    <row r="156" spans="1:17" ht="11.25" customHeight="1">
      <c r="A156" s="78"/>
      <c r="B156" s="74"/>
      <c r="C156" s="82"/>
      <c r="D156" s="74"/>
      <c r="E156" s="74"/>
      <c r="F156" s="74"/>
      <c r="G156" s="82"/>
      <c r="H156" s="82"/>
      <c r="I156" s="82"/>
      <c r="J156" s="82"/>
      <c r="K156" s="82"/>
      <c r="L156" s="82"/>
      <c r="M156" s="77"/>
      <c r="N156" s="93"/>
      <c r="O156" s="93"/>
      <c r="P156" s="93"/>
      <c r="Q156" s="93"/>
    </row>
    <row r="157" spans="1:17" ht="12.75">
      <c r="A157" s="78" t="s">
        <v>175</v>
      </c>
      <c r="B157" s="74">
        <v>134.7</v>
      </c>
      <c r="C157" s="74">
        <v>138.8</v>
      </c>
      <c r="D157" s="74">
        <v>137.4</v>
      </c>
      <c r="E157" s="74">
        <v>134.7</v>
      </c>
      <c r="F157" s="74">
        <v>137.1</v>
      </c>
      <c r="G157" s="74">
        <v>132.9</v>
      </c>
      <c r="H157" s="74">
        <v>133.8</v>
      </c>
      <c r="I157" s="74">
        <v>120.2</v>
      </c>
      <c r="J157" s="74">
        <v>128.2</v>
      </c>
      <c r="K157" s="74">
        <v>133.1</v>
      </c>
      <c r="L157" s="74">
        <v>129.8</v>
      </c>
      <c r="M157" s="77">
        <v>132.6</v>
      </c>
      <c r="N157" s="74"/>
      <c r="O157" s="74"/>
      <c r="P157" s="74"/>
      <c r="Q157" s="73"/>
    </row>
    <row r="158" spans="1:17" ht="12.75">
      <c r="A158" s="78" t="s">
        <v>156</v>
      </c>
      <c r="B158" s="74">
        <v>139.2</v>
      </c>
      <c r="C158" s="74">
        <v>143.2</v>
      </c>
      <c r="D158" s="74">
        <v>143</v>
      </c>
      <c r="E158" s="74">
        <v>138.7</v>
      </c>
      <c r="F158" s="74">
        <v>140.6</v>
      </c>
      <c r="G158" s="74">
        <v>137.2</v>
      </c>
      <c r="H158" s="74">
        <v>136.9</v>
      </c>
      <c r="I158" s="74">
        <v>122.8</v>
      </c>
      <c r="J158" s="74">
        <v>130.6</v>
      </c>
      <c r="K158" s="74">
        <v>137</v>
      </c>
      <c r="L158" s="74">
        <v>132.9</v>
      </c>
      <c r="M158" s="77">
        <v>136.3</v>
      </c>
      <c r="N158" s="74"/>
      <c r="O158" s="74"/>
      <c r="P158" s="74"/>
      <c r="Q158" s="73"/>
    </row>
    <row r="159" spans="1:17" ht="12.75">
      <c r="A159" s="78" t="s">
        <v>157</v>
      </c>
      <c r="B159" s="74">
        <v>139.7</v>
      </c>
      <c r="C159" s="74">
        <v>143.6</v>
      </c>
      <c r="D159" s="74">
        <v>143.4</v>
      </c>
      <c r="E159" s="74">
        <v>139.2</v>
      </c>
      <c r="F159" s="74">
        <v>140.8</v>
      </c>
      <c r="G159" s="74">
        <v>137.7</v>
      </c>
      <c r="H159" s="74">
        <v>137.8</v>
      </c>
      <c r="I159" s="74">
        <v>123.8</v>
      </c>
      <c r="J159" s="74">
        <v>131.5</v>
      </c>
      <c r="K159" s="74">
        <v>137.5</v>
      </c>
      <c r="L159" s="74">
        <v>133.3</v>
      </c>
      <c r="M159" s="77">
        <v>136.8</v>
      </c>
      <c r="N159" s="74"/>
      <c r="O159" s="74"/>
      <c r="P159" s="74"/>
      <c r="Q159" s="73"/>
    </row>
    <row r="160" spans="1:17" ht="12.75">
      <c r="A160" s="78" t="s">
        <v>158</v>
      </c>
      <c r="B160" s="74">
        <v>143.8</v>
      </c>
      <c r="C160" s="74">
        <v>148</v>
      </c>
      <c r="D160" s="74">
        <v>147.6</v>
      </c>
      <c r="E160" s="74">
        <v>142.8</v>
      </c>
      <c r="F160" s="74">
        <v>144</v>
      </c>
      <c r="G160" s="74">
        <v>141.2</v>
      </c>
      <c r="H160" s="74">
        <v>140.8</v>
      </c>
      <c r="I160" s="74">
        <v>127.5</v>
      </c>
      <c r="J160" s="74">
        <v>133.4</v>
      </c>
      <c r="K160" s="74">
        <v>141.1</v>
      </c>
      <c r="L160" s="74">
        <v>134.9</v>
      </c>
      <c r="M160" s="77">
        <v>140.1</v>
      </c>
      <c r="N160" s="74"/>
      <c r="O160" s="74"/>
      <c r="P160" s="74"/>
      <c r="Q160" s="73"/>
    </row>
    <row r="161" spans="1:17" ht="12.75">
      <c r="A161" s="88" t="s">
        <v>159</v>
      </c>
      <c r="B161" s="77">
        <v>139.3</v>
      </c>
      <c r="C161" s="77">
        <v>143.4</v>
      </c>
      <c r="D161" s="77">
        <v>142.9</v>
      </c>
      <c r="E161" s="77">
        <v>138.8</v>
      </c>
      <c r="F161" s="77">
        <v>140.6</v>
      </c>
      <c r="G161" s="77">
        <v>137.2</v>
      </c>
      <c r="H161" s="77">
        <v>137.3</v>
      </c>
      <c r="I161" s="77">
        <v>123.6</v>
      </c>
      <c r="J161" s="77">
        <v>130.9</v>
      </c>
      <c r="K161" s="77">
        <v>137.2</v>
      </c>
      <c r="L161" s="77">
        <v>132.7</v>
      </c>
      <c r="M161" s="77">
        <v>136.4</v>
      </c>
      <c r="N161" s="74">
        <v>147.6</v>
      </c>
      <c r="O161" s="74">
        <v>132.9</v>
      </c>
      <c r="P161" s="74">
        <v>114</v>
      </c>
      <c r="Q161" s="90">
        <v>136.4</v>
      </c>
    </row>
    <row r="162" spans="2:17" ht="12" customHeight="1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7"/>
      <c r="N162" s="74"/>
      <c r="O162" s="74"/>
      <c r="P162" s="74"/>
      <c r="Q162" s="73"/>
    </row>
    <row r="163" spans="1:17" ht="12.75">
      <c r="A163" s="78" t="s">
        <v>176</v>
      </c>
      <c r="B163" s="74">
        <v>145.3</v>
      </c>
      <c r="C163" s="74">
        <v>149.9</v>
      </c>
      <c r="D163" s="74">
        <v>149.8</v>
      </c>
      <c r="E163" s="74">
        <v>145.4</v>
      </c>
      <c r="F163" s="74">
        <v>145.3</v>
      </c>
      <c r="G163" s="74">
        <v>142.6</v>
      </c>
      <c r="H163" s="74">
        <v>141.8</v>
      </c>
      <c r="I163" s="74">
        <v>127.3</v>
      </c>
      <c r="J163" s="74">
        <v>135.4</v>
      </c>
      <c r="K163" s="74">
        <v>142.5</v>
      </c>
      <c r="L163" s="74">
        <v>135.9</v>
      </c>
      <c r="M163" s="77">
        <v>141.4</v>
      </c>
      <c r="N163" s="74"/>
      <c r="O163" s="74"/>
      <c r="P163" s="74"/>
      <c r="Q163" s="73"/>
    </row>
    <row r="164" spans="1:17" ht="12.75">
      <c r="A164" s="78" t="s">
        <v>156</v>
      </c>
      <c r="B164" s="74">
        <v>147.6</v>
      </c>
      <c r="C164" s="74">
        <v>152.5</v>
      </c>
      <c r="D164" s="74">
        <v>153.7</v>
      </c>
      <c r="E164" s="74">
        <v>148.4</v>
      </c>
      <c r="F164" s="74">
        <v>147.6</v>
      </c>
      <c r="G164" s="74">
        <v>144.6</v>
      </c>
      <c r="H164" s="74">
        <v>142.3</v>
      </c>
      <c r="I164" s="74">
        <v>1273.2</v>
      </c>
      <c r="J164" s="74">
        <v>137.1</v>
      </c>
      <c r="K164" s="74">
        <v>144.8</v>
      </c>
      <c r="L164" s="74">
        <v>136.2</v>
      </c>
      <c r="M164" s="77">
        <v>143.3</v>
      </c>
      <c r="N164" s="74"/>
      <c r="O164" s="74"/>
      <c r="P164" s="74"/>
      <c r="Q164" s="73"/>
    </row>
    <row r="165" spans="1:17" ht="12.75">
      <c r="A165" s="78" t="s">
        <v>157</v>
      </c>
      <c r="B165" s="74">
        <v>149.6</v>
      </c>
      <c r="C165" s="74">
        <v>155.1</v>
      </c>
      <c r="D165" s="74">
        <v>156.9</v>
      </c>
      <c r="E165" s="74">
        <v>150.6</v>
      </c>
      <c r="F165" s="74">
        <v>149.3</v>
      </c>
      <c r="G165" s="74">
        <v>146.3</v>
      </c>
      <c r="H165" s="74">
        <v>142.9</v>
      </c>
      <c r="I165" s="74">
        <v>127.9</v>
      </c>
      <c r="J165" s="74">
        <v>137.7</v>
      </c>
      <c r="K165" s="74">
        <v>146.6</v>
      </c>
      <c r="L165" s="74">
        <v>136.4</v>
      </c>
      <c r="M165" s="77">
        <v>144.9</v>
      </c>
      <c r="N165" s="74"/>
      <c r="O165" s="74"/>
      <c r="P165" s="74"/>
      <c r="Q165" s="73"/>
    </row>
    <row r="166" spans="1:17" ht="12.75">
      <c r="A166" s="78" t="s">
        <v>158</v>
      </c>
      <c r="B166" s="74">
        <v>150.2</v>
      </c>
      <c r="C166" s="74">
        <v>155.5</v>
      </c>
      <c r="D166" s="74">
        <v>157.4</v>
      </c>
      <c r="E166" s="74">
        <v>151.1</v>
      </c>
      <c r="F166" s="74">
        <v>149.8</v>
      </c>
      <c r="G166" s="74">
        <v>146.9</v>
      </c>
      <c r="H166" s="74">
        <v>143.8</v>
      </c>
      <c r="I166" s="74">
        <v>129.1</v>
      </c>
      <c r="J166" s="74">
        <v>138.4</v>
      </c>
      <c r="K166" s="74">
        <v>147.2</v>
      </c>
      <c r="L166" s="74">
        <v>136.1</v>
      </c>
      <c r="M166" s="77">
        <v>145.4</v>
      </c>
      <c r="N166" s="74"/>
      <c r="O166" s="74"/>
      <c r="P166" s="74"/>
      <c r="Q166" s="73"/>
    </row>
    <row r="167" spans="1:17" ht="12.75">
      <c r="A167" s="88" t="s">
        <v>159</v>
      </c>
      <c r="B167" s="77">
        <v>148.2</v>
      </c>
      <c r="C167" s="77">
        <v>153.2</v>
      </c>
      <c r="D167" s="77">
        <v>154.4</v>
      </c>
      <c r="E167" s="77">
        <v>148.9</v>
      </c>
      <c r="F167" s="77">
        <v>148</v>
      </c>
      <c r="G167" s="77">
        <v>145.1</v>
      </c>
      <c r="H167" s="77">
        <v>142.7</v>
      </c>
      <c r="I167" s="77">
        <v>127.9</v>
      </c>
      <c r="J167" s="77">
        <v>137.2</v>
      </c>
      <c r="K167" s="77">
        <v>145.3</v>
      </c>
      <c r="L167" s="77">
        <v>136.1</v>
      </c>
      <c r="M167" s="77">
        <v>143.8</v>
      </c>
      <c r="N167" s="74">
        <v>158.8</v>
      </c>
      <c r="O167" s="74">
        <v>136.6</v>
      </c>
      <c r="P167" s="74">
        <v>117.5</v>
      </c>
      <c r="Q167" s="90">
        <v>143.8</v>
      </c>
    </row>
    <row r="168" spans="1:17" ht="11.25" customHeight="1">
      <c r="A168" s="78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7"/>
      <c r="N168" s="74"/>
      <c r="O168" s="74"/>
      <c r="P168" s="74"/>
      <c r="Q168" s="73"/>
    </row>
    <row r="169" spans="1:17" ht="12.75">
      <c r="A169" s="78" t="s">
        <v>177</v>
      </c>
      <c r="B169" s="74">
        <v>151.7</v>
      </c>
      <c r="C169" s="74">
        <v>157.5</v>
      </c>
      <c r="D169" s="74">
        <v>159</v>
      </c>
      <c r="E169" s="74">
        <v>152.9</v>
      </c>
      <c r="F169" s="74">
        <v>151.3</v>
      </c>
      <c r="G169" s="74">
        <v>148</v>
      </c>
      <c r="H169" s="74">
        <v>144</v>
      </c>
      <c r="I169" s="74">
        <v>129.8</v>
      </c>
      <c r="J169" s="74">
        <v>139.7</v>
      </c>
      <c r="K169" s="74">
        <v>148.6</v>
      </c>
      <c r="L169" s="74">
        <v>134.9</v>
      </c>
      <c r="M169" s="77">
        <v>146.3</v>
      </c>
      <c r="N169" s="74"/>
      <c r="O169" s="74"/>
      <c r="P169" s="74"/>
      <c r="Q169" s="73"/>
    </row>
    <row r="170" spans="1:17" ht="12.75">
      <c r="A170" s="78" t="s">
        <v>156</v>
      </c>
      <c r="B170" s="74">
        <v>152.2</v>
      </c>
      <c r="C170" s="74">
        <v>158.2</v>
      </c>
      <c r="D170" s="74">
        <v>159.4</v>
      </c>
      <c r="E170" s="74">
        <v>153.4</v>
      </c>
      <c r="F170" s="74">
        <v>152</v>
      </c>
      <c r="G170" s="74">
        <v>148.2</v>
      </c>
      <c r="H170" s="74">
        <v>143.2</v>
      </c>
      <c r="I170" s="74">
        <v>129.7</v>
      </c>
      <c r="J170" s="74">
        <v>140.7</v>
      </c>
      <c r="K170" s="74">
        <v>149</v>
      </c>
      <c r="L170" s="74">
        <v>133.4</v>
      </c>
      <c r="M170" s="77">
        <v>146.4</v>
      </c>
      <c r="N170" s="74"/>
      <c r="O170" s="74"/>
      <c r="P170" s="74"/>
      <c r="Q170" s="73"/>
    </row>
    <row r="171" spans="1:17" ht="12.75">
      <c r="A171" s="78" t="s">
        <v>157</v>
      </c>
      <c r="B171" s="74">
        <v>152.8</v>
      </c>
      <c r="C171" s="74">
        <v>158.9</v>
      </c>
      <c r="D171" s="74">
        <v>160</v>
      </c>
      <c r="E171" s="74">
        <v>153.1</v>
      </c>
      <c r="F171" s="74">
        <v>153.4</v>
      </c>
      <c r="G171" s="74">
        <v>148.6</v>
      </c>
      <c r="H171" s="74">
        <v>142.9</v>
      </c>
      <c r="I171" s="74">
        <v>129.3</v>
      </c>
      <c r="J171" s="74">
        <v>140.9</v>
      </c>
      <c r="K171" s="74">
        <v>149.4</v>
      </c>
      <c r="L171" s="74">
        <v>133.8</v>
      </c>
      <c r="M171" s="77">
        <v>146.8</v>
      </c>
      <c r="N171" s="74"/>
      <c r="O171" s="74"/>
      <c r="P171" s="74"/>
      <c r="Q171" s="73"/>
    </row>
    <row r="172" spans="1:17" ht="12.75">
      <c r="A172" s="78" t="s">
        <v>158</v>
      </c>
      <c r="B172" s="74">
        <v>153.5</v>
      </c>
      <c r="C172" s="74">
        <v>159.8</v>
      </c>
      <c r="D172" s="74">
        <v>160.5</v>
      </c>
      <c r="E172" s="74">
        <v>153.5</v>
      </c>
      <c r="F172" s="74">
        <v>154.1</v>
      </c>
      <c r="G172" s="74">
        <v>149.2</v>
      </c>
      <c r="H172" s="74">
        <v>143.7</v>
      </c>
      <c r="I172" s="74">
        <v>130.7</v>
      </c>
      <c r="J172" s="74">
        <v>141.7</v>
      </c>
      <c r="K172" s="74">
        <v>150.1</v>
      </c>
      <c r="L172" s="74">
        <v>132.9</v>
      </c>
      <c r="M172" s="77">
        <v>147.3</v>
      </c>
      <c r="N172" s="74"/>
      <c r="O172" s="74"/>
      <c r="P172" s="74"/>
      <c r="Q172" s="73"/>
    </row>
    <row r="173" spans="1:17" ht="12.75">
      <c r="A173" s="88" t="s">
        <v>159</v>
      </c>
      <c r="B173" s="75">
        <v>152.6</v>
      </c>
      <c r="C173" s="75">
        <v>158.6</v>
      </c>
      <c r="D173" s="75">
        <v>159.7</v>
      </c>
      <c r="E173" s="75">
        <v>153.2</v>
      </c>
      <c r="F173" s="75">
        <v>152.7</v>
      </c>
      <c r="G173" s="75">
        <v>148.5</v>
      </c>
      <c r="H173" s="75">
        <v>143.5</v>
      </c>
      <c r="I173" s="75">
        <v>129.9</v>
      </c>
      <c r="J173" s="75">
        <v>140.8</v>
      </c>
      <c r="K173" s="75">
        <v>149.3</v>
      </c>
      <c r="L173" s="75">
        <v>133.8</v>
      </c>
      <c r="M173" s="75">
        <v>146.7</v>
      </c>
      <c r="N173" s="73">
        <v>164.7</v>
      </c>
      <c r="O173" s="73">
        <v>134.8</v>
      </c>
      <c r="P173" s="73">
        <v>120.2</v>
      </c>
      <c r="Q173" s="90">
        <v>146.7</v>
      </c>
    </row>
    <row r="174" spans="1:15" ht="12.75">
      <c r="A174" t="s">
        <v>165</v>
      </c>
      <c r="C174" s="76"/>
      <c r="G174" s="76"/>
      <c r="H174" s="76"/>
      <c r="I174" s="76"/>
      <c r="J174" s="76"/>
      <c r="K174" s="76"/>
      <c r="L174" s="76"/>
      <c r="O174" s="94"/>
    </row>
    <row r="175" spans="3:12" ht="10.5" customHeight="1">
      <c r="C175" s="76"/>
      <c r="G175" s="76"/>
      <c r="H175" s="76"/>
      <c r="I175" s="76"/>
      <c r="J175" s="76"/>
      <c r="K175" s="76"/>
      <c r="L175" s="76"/>
    </row>
    <row r="176" spans="3:12" ht="10.5" customHeight="1">
      <c r="C176" s="76"/>
      <c r="G176" s="76"/>
      <c r="H176" s="76"/>
      <c r="I176" s="76"/>
      <c r="J176" s="76"/>
      <c r="K176" s="76"/>
      <c r="L176" s="76"/>
    </row>
    <row r="177" spans="1:17" ht="12">
      <c r="A177" s="78"/>
      <c r="B177" s="75" t="s">
        <v>148</v>
      </c>
      <c r="C177" s="78"/>
      <c r="G177" s="78"/>
      <c r="H177" s="80"/>
      <c r="I177" s="78"/>
      <c r="J177" s="78"/>
      <c r="K177" s="78"/>
      <c r="L177" s="78"/>
      <c r="N177" s="88" t="s">
        <v>149</v>
      </c>
      <c r="O177" s="78"/>
      <c r="P177" s="78"/>
      <c r="Q177" s="78"/>
    </row>
    <row r="178" spans="1:17" ht="12.75">
      <c r="A178" s="78"/>
      <c r="B178" s="73" t="s">
        <v>86</v>
      </c>
      <c r="C178" s="78" t="s">
        <v>87</v>
      </c>
      <c r="D178" s="73" t="s">
        <v>88</v>
      </c>
      <c r="E178" s="73" t="s">
        <v>89</v>
      </c>
      <c r="F178" s="73" t="s">
        <v>90</v>
      </c>
      <c r="G178" s="78" t="s">
        <v>91</v>
      </c>
      <c r="H178" s="78" t="s">
        <v>92</v>
      </c>
      <c r="I178" s="78" t="s">
        <v>93</v>
      </c>
      <c r="J178" s="78" t="s">
        <v>94</v>
      </c>
      <c r="K178" s="78"/>
      <c r="L178" s="78"/>
      <c r="M178" s="75" t="s">
        <v>95</v>
      </c>
      <c r="N178" s="78" t="s">
        <v>150</v>
      </c>
      <c r="O178" s="78" t="s">
        <v>151</v>
      </c>
      <c r="P178" s="78" t="s">
        <v>152</v>
      </c>
      <c r="Q178" s="88" t="s">
        <v>95</v>
      </c>
    </row>
    <row r="179" spans="1:17" ht="12.75">
      <c r="A179" s="78"/>
      <c r="B179" s="73" t="s">
        <v>97</v>
      </c>
      <c r="C179" s="78" t="s">
        <v>98</v>
      </c>
      <c r="D179" s="73" t="s">
        <v>99</v>
      </c>
      <c r="E179" s="73" t="s">
        <v>98</v>
      </c>
      <c r="F179" s="73" t="s">
        <v>98</v>
      </c>
      <c r="G179" s="78" t="s">
        <v>100</v>
      </c>
      <c r="H179" s="78" t="s">
        <v>101</v>
      </c>
      <c r="I179" s="78" t="s">
        <v>102</v>
      </c>
      <c r="J179" s="78"/>
      <c r="K179" s="78" t="s">
        <v>103</v>
      </c>
      <c r="L179" s="78" t="s">
        <v>104</v>
      </c>
      <c r="M179" s="75" t="s">
        <v>105</v>
      </c>
      <c r="N179" s="78" t="s">
        <v>153</v>
      </c>
      <c r="O179" s="78" t="s">
        <v>153</v>
      </c>
      <c r="P179" s="78" t="s">
        <v>153</v>
      </c>
      <c r="Q179" s="88" t="s">
        <v>105</v>
      </c>
    </row>
    <row r="180" spans="1:17" ht="12">
      <c r="A180" s="78"/>
      <c r="B180" s="73" t="s">
        <v>110</v>
      </c>
      <c r="C180" s="78"/>
      <c r="G180" s="78" t="s">
        <v>107</v>
      </c>
      <c r="H180" s="78"/>
      <c r="I180" s="78" t="s">
        <v>108</v>
      </c>
      <c r="J180" s="78"/>
      <c r="K180" s="78" t="s">
        <v>109</v>
      </c>
      <c r="L180" s="78" t="s">
        <v>109</v>
      </c>
      <c r="N180" s="78" t="s">
        <v>154</v>
      </c>
      <c r="O180" s="78" t="s">
        <v>154</v>
      </c>
      <c r="P180" s="78" t="s">
        <v>154</v>
      </c>
      <c r="Q180" s="78"/>
    </row>
    <row r="181" spans="3:12" ht="12.75">
      <c r="C181" s="76"/>
      <c r="G181" s="76"/>
      <c r="H181" s="76"/>
      <c r="I181" s="76"/>
      <c r="J181" s="76"/>
      <c r="K181" s="76"/>
      <c r="L181" s="76"/>
    </row>
    <row r="182" spans="1:17" ht="12.75">
      <c r="A182" s="78" t="s">
        <v>178</v>
      </c>
      <c r="B182" s="74">
        <v>154.6</v>
      </c>
      <c r="C182" s="74">
        <v>160.8</v>
      </c>
      <c r="D182" s="74">
        <v>161.4</v>
      </c>
      <c r="E182" s="74">
        <v>155</v>
      </c>
      <c r="F182" s="74">
        <v>155.1</v>
      </c>
      <c r="G182" s="74">
        <v>150.2</v>
      </c>
      <c r="H182" s="74">
        <v>144.9</v>
      </c>
      <c r="I182" s="74">
        <v>132.9</v>
      </c>
      <c r="J182" s="74">
        <v>143.1</v>
      </c>
      <c r="K182" s="74">
        <v>151.4</v>
      </c>
      <c r="L182" s="74">
        <v>133.7</v>
      </c>
      <c r="M182" s="77">
        <v>148.5</v>
      </c>
      <c r="N182" s="74"/>
      <c r="O182" s="74"/>
      <c r="P182" s="74"/>
      <c r="Q182" s="74"/>
    </row>
    <row r="183" spans="1:18" ht="12.75">
      <c r="A183" s="78" t="s">
        <v>156</v>
      </c>
      <c r="B183" s="74">
        <v>155</v>
      </c>
      <c r="C183" s="74">
        <v>161.2</v>
      </c>
      <c r="D183" s="74">
        <v>161.7</v>
      </c>
      <c r="E183" s="74">
        <v>155.4</v>
      </c>
      <c r="F183" s="74">
        <v>155.4</v>
      </c>
      <c r="G183" s="74">
        <v>150.6</v>
      </c>
      <c r="H183" s="74">
        <v>144.9</v>
      </c>
      <c r="I183" s="74">
        <v>133.6</v>
      </c>
      <c r="J183" s="74">
        <v>143.7</v>
      </c>
      <c r="K183" s="74">
        <v>151.8</v>
      </c>
      <c r="L183" s="74">
        <v>133.7</v>
      </c>
      <c r="M183" s="77">
        <v>148.8</v>
      </c>
      <c r="N183" s="74"/>
      <c r="O183" s="74"/>
      <c r="P183" s="74"/>
      <c r="Q183" s="74"/>
      <c r="R183" t="s">
        <v>135</v>
      </c>
    </row>
    <row r="184" spans="1:18" ht="12.75">
      <c r="A184" s="78" t="s">
        <v>157</v>
      </c>
      <c r="B184" s="74">
        <v>155</v>
      </c>
      <c r="C184" s="74">
        <v>161.4</v>
      </c>
      <c r="D184" s="74">
        <v>161.7</v>
      </c>
      <c r="E184" s="74">
        <v>155.5</v>
      </c>
      <c r="F184" s="74">
        <v>155.5</v>
      </c>
      <c r="G184" s="74">
        <v>150.7</v>
      </c>
      <c r="H184" s="74">
        <v>144.9</v>
      </c>
      <c r="I184" s="74">
        <v>133.4</v>
      </c>
      <c r="J184" s="74">
        <v>143.4</v>
      </c>
      <c r="K184" s="74">
        <v>151.8</v>
      </c>
      <c r="L184" s="74">
        <v>133.6</v>
      </c>
      <c r="M184" s="77">
        <v>148.8</v>
      </c>
      <c r="N184" s="74"/>
      <c r="O184" s="74"/>
      <c r="P184" s="74"/>
      <c r="Q184" s="74"/>
      <c r="R184" t="s">
        <v>7</v>
      </c>
    </row>
    <row r="185" spans="1:17" ht="12.75">
      <c r="A185" s="78" t="s">
        <v>158</v>
      </c>
      <c r="B185" s="74">
        <v>155.7</v>
      </c>
      <c r="C185" s="74">
        <v>162.3</v>
      </c>
      <c r="D185" s="74">
        <v>162</v>
      </c>
      <c r="E185" s="74">
        <v>156</v>
      </c>
      <c r="F185" s="74">
        <v>156.1</v>
      </c>
      <c r="G185" s="74">
        <v>151.2</v>
      </c>
      <c r="H185" s="74">
        <v>145.5</v>
      </c>
      <c r="I185" s="74">
        <v>133.6</v>
      </c>
      <c r="J185" s="74">
        <v>143.6</v>
      </c>
      <c r="K185" s="74">
        <v>152.3</v>
      </c>
      <c r="L185" s="74">
        <v>134.3</v>
      </c>
      <c r="M185" s="77">
        <v>149.3</v>
      </c>
      <c r="N185" s="74"/>
      <c r="O185" s="74"/>
      <c r="P185" s="74"/>
      <c r="Q185" s="74"/>
    </row>
    <row r="186" spans="1:17" ht="12.75">
      <c r="A186" s="88" t="s">
        <v>159</v>
      </c>
      <c r="B186" s="77">
        <v>155.1</v>
      </c>
      <c r="C186" s="77">
        <v>161.4</v>
      </c>
      <c r="D186" s="77">
        <v>161.7</v>
      </c>
      <c r="E186" s="77">
        <v>155.5</v>
      </c>
      <c r="F186" s="77">
        <v>155.5</v>
      </c>
      <c r="G186" s="77">
        <v>150.7</v>
      </c>
      <c r="H186" s="77">
        <v>145</v>
      </c>
      <c r="I186" s="77">
        <v>133.4</v>
      </c>
      <c r="J186" s="77">
        <v>143.5</v>
      </c>
      <c r="K186" s="77">
        <v>151.8</v>
      </c>
      <c r="L186" s="77">
        <v>133.8</v>
      </c>
      <c r="M186" s="77">
        <v>148.8</v>
      </c>
      <c r="N186" s="74">
        <v>167.2</v>
      </c>
      <c r="O186" s="74">
        <v>135.3</v>
      </c>
      <c r="P186" s="74">
        <v>123.8</v>
      </c>
      <c r="Q186" s="89">
        <v>148.8</v>
      </c>
    </row>
    <row r="187" spans="1:17" ht="12.75">
      <c r="A187" s="78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7"/>
      <c r="N187" s="74"/>
      <c r="O187" s="74"/>
      <c r="P187" s="74"/>
      <c r="Q187" s="74"/>
    </row>
    <row r="188" spans="1:17" ht="12.75">
      <c r="A188" s="78" t="s">
        <v>179</v>
      </c>
      <c r="B188" s="74">
        <v>157.7</v>
      </c>
      <c r="C188" s="74">
        <v>164.6</v>
      </c>
      <c r="D188" s="74">
        <v>164.2</v>
      </c>
      <c r="E188" s="74">
        <v>157.8</v>
      </c>
      <c r="F188" s="74">
        <v>157.8</v>
      </c>
      <c r="G188" s="74">
        <v>153</v>
      </c>
      <c r="H188" s="74">
        <v>146.9</v>
      </c>
      <c r="I188" s="74">
        <v>134.7</v>
      </c>
      <c r="J188" s="74">
        <v>143.7</v>
      </c>
      <c r="K188" s="74">
        <v>154</v>
      </c>
      <c r="L188" s="74">
        <v>135.4</v>
      </c>
      <c r="M188" s="77">
        <v>150.9</v>
      </c>
      <c r="N188" s="74"/>
      <c r="O188" s="74"/>
      <c r="P188" s="74"/>
      <c r="Q188" s="74"/>
    </row>
    <row r="189" spans="1:17" ht="12.75">
      <c r="A189" s="78" t="s">
        <v>156</v>
      </c>
      <c r="B189" s="74">
        <v>157.8</v>
      </c>
      <c r="C189" s="74">
        <v>164.8</v>
      </c>
      <c r="D189" s="74">
        <v>164.5</v>
      </c>
      <c r="E189" s="74">
        <v>158.3</v>
      </c>
      <c r="F189" s="74">
        <v>158</v>
      </c>
      <c r="G189" s="74">
        <v>153.1</v>
      </c>
      <c r="H189" s="74">
        <v>147</v>
      </c>
      <c r="I189" s="74">
        <v>135.5</v>
      </c>
      <c r="J189" s="74">
        <v>144.6</v>
      </c>
      <c r="K189" s="74">
        <v>154.4</v>
      </c>
      <c r="L189" s="74">
        <v>135.6</v>
      </c>
      <c r="M189" s="77">
        <v>151.2</v>
      </c>
      <c r="N189" s="74"/>
      <c r="O189" s="74"/>
      <c r="P189" s="74"/>
      <c r="Q189" s="74"/>
    </row>
    <row r="190" spans="1:17" ht="12.75">
      <c r="A190" s="78" t="s">
        <v>157</v>
      </c>
      <c r="B190" s="74">
        <v>158.1</v>
      </c>
      <c r="C190" s="74">
        <v>165</v>
      </c>
      <c r="D190" s="74">
        <v>164.7</v>
      </c>
      <c r="E190" s="74">
        <v>158.7</v>
      </c>
      <c r="F190" s="74">
        <v>158.3</v>
      </c>
      <c r="G190" s="74">
        <v>153.4</v>
      </c>
      <c r="H190" s="74">
        <v>147.4</v>
      </c>
      <c r="I190" s="74">
        <v>136.1</v>
      </c>
      <c r="J190" s="74">
        <v>145.6</v>
      </c>
      <c r="K190" s="74">
        <v>154.7</v>
      </c>
      <c r="L190" s="74">
        <v>136.7</v>
      </c>
      <c r="M190" s="77">
        <v>151.7</v>
      </c>
      <c r="N190" s="74"/>
      <c r="O190" s="74"/>
      <c r="P190" s="74"/>
      <c r="Q190" s="74"/>
    </row>
    <row r="191" spans="1:17" ht="12.75">
      <c r="A191" s="78" t="s">
        <v>158</v>
      </c>
      <c r="B191" s="74">
        <v>158.5</v>
      </c>
      <c r="C191" s="74">
        <v>165.4</v>
      </c>
      <c r="D191" s="74">
        <v>164.9</v>
      </c>
      <c r="E191" s="74">
        <v>159.1</v>
      </c>
      <c r="F191" s="74">
        <v>158.7</v>
      </c>
      <c r="G191" s="74">
        <v>153.7</v>
      </c>
      <c r="H191" s="74">
        <v>148.2</v>
      </c>
      <c r="I191" s="74">
        <v>136.3</v>
      </c>
      <c r="J191" s="74">
        <v>145.7</v>
      </c>
      <c r="K191" s="74">
        <v>155.1</v>
      </c>
      <c r="L191" s="74">
        <v>137.2</v>
      </c>
      <c r="M191" s="77">
        <v>152.1</v>
      </c>
      <c r="N191" s="74"/>
      <c r="O191" s="74"/>
      <c r="P191" s="74"/>
      <c r="Q191" s="74"/>
    </row>
    <row r="192" spans="1:17" ht="12.75">
      <c r="A192" s="88" t="s">
        <v>159</v>
      </c>
      <c r="B192" s="77">
        <v>158</v>
      </c>
      <c r="C192" s="77">
        <v>164.9</v>
      </c>
      <c r="D192" s="77">
        <v>164.6</v>
      </c>
      <c r="E192" s="77">
        <v>158.5</v>
      </c>
      <c r="F192" s="77">
        <v>158.2</v>
      </c>
      <c r="G192" s="77">
        <v>153.3</v>
      </c>
      <c r="H192" s="77">
        <v>147.4</v>
      </c>
      <c r="I192" s="77">
        <v>135.6</v>
      </c>
      <c r="J192" s="77">
        <v>144.9</v>
      </c>
      <c r="K192" s="77">
        <v>154.5</v>
      </c>
      <c r="L192" s="77">
        <v>136.2</v>
      </c>
      <c r="M192" s="77">
        <v>151.5</v>
      </c>
      <c r="N192" s="91">
        <v>170.8</v>
      </c>
      <c r="O192" s="91">
        <v>137.5</v>
      </c>
      <c r="P192" s="91">
        <v>125</v>
      </c>
      <c r="Q192" s="89">
        <v>151.5</v>
      </c>
    </row>
    <row r="193" spans="2:17" ht="12.7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7"/>
      <c r="N193" s="74"/>
      <c r="O193" s="74"/>
      <c r="P193" s="74"/>
      <c r="Q193" s="74"/>
    </row>
    <row r="194" spans="1:17" ht="12.75">
      <c r="A194" s="78" t="s">
        <v>180</v>
      </c>
      <c r="B194" s="74">
        <v>161</v>
      </c>
      <c r="C194" s="74">
        <v>168.7</v>
      </c>
      <c r="D194" s="74">
        <v>167.5</v>
      </c>
      <c r="E194" s="74">
        <v>161.5</v>
      </c>
      <c r="F194" s="74">
        <v>160.9</v>
      </c>
      <c r="G194" s="74">
        <v>155.8</v>
      </c>
      <c r="H194" s="74">
        <v>150.9</v>
      </c>
      <c r="I194" s="74">
        <v>138.9</v>
      </c>
      <c r="J194" s="74">
        <v>146.1</v>
      </c>
      <c r="K194" s="74">
        <v>157.4</v>
      </c>
      <c r="L194" s="74">
        <v>138.4</v>
      </c>
      <c r="M194" s="77">
        <v>154.2</v>
      </c>
      <c r="N194" s="74"/>
      <c r="O194" s="74"/>
      <c r="P194" s="74"/>
      <c r="Q194" s="74"/>
    </row>
    <row r="195" spans="1:17" ht="12.75">
      <c r="A195" s="78" t="s">
        <v>156</v>
      </c>
      <c r="B195" s="74">
        <v>163.1</v>
      </c>
      <c r="C195" s="74">
        <v>171.7</v>
      </c>
      <c r="D195" s="74">
        <v>170.1</v>
      </c>
      <c r="E195" s="74">
        <v>163.6</v>
      </c>
      <c r="F195" s="74">
        <v>162.9</v>
      </c>
      <c r="G195" s="74">
        <v>157.6</v>
      </c>
      <c r="H195" s="74">
        <v>151.5</v>
      </c>
      <c r="I195" s="74">
        <v>140.2</v>
      </c>
      <c r="J195" s="74">
        <v>147.2</v>
      </c>
      <c r="K195" s="74">
        <v>159.4</v>
      </c>
      <c r="L195" s="74">
        <v>138.2</v>
      </c>
      <c r="M195" s="77">
        <v>155.8</v>
      </c>
      <c r="N195" s="74"/>
      <c r="O195" s="74"/>
      <c r="P195" s="74"/>
      <c r="Q195" s="74"/>
    </row>
    <row r="196" spans="1:17" ht="12.75">
      <c r="A196" s="78" t="s">
        <v>157</v>
      </c>
      <c r="B196" s="74">
        <v>164.4</v>
      </c>
      <c r="C196" s="74">
        <v>173.4</v>
      </c>
      <c r="D196" s="74">
        <v>171.6</v>
      </c>
      <c r="E196" s="74">
        <v>164.7</v>
      </c>
      <c r="F196" s="74">
        <v>164</v>
      </c>
      <c r="G196" s="74">
        <v>158.7</v>
      </c>
      <c r="H196" s="74">
        <v>152</v>
      </c>
      <c r="I196" s="74">
        <v>140.4</v>
      </c>
      <c r="J196" s="74">
        <v>147.6</v>
      </c>
      <c r="K196" s="74">
        <v>160.4</v>
      </c>
      <c r="L196" s="74">
        <v>138.1</v>
      </c>
      <c r="M196" s="77">
        <v>156.6</v>
      </c>
      <c r="N196" s="74"/>
      <c r="O196" s="74"/>
      <c r="P196" s="74"/>
      <c r="Q196" s="74"/>
    </row>
    <row r="197" spans="1:17" ht="12.75">
      <c r="A197" s="78" t="s">
        <v>158</v>
      </c>
      <c r="B197" s="74">
        <v>166.9</v>
      </c>
      <c r="C197" s="74">
        <v>176.7</v>
      </c>
      <c r="D197" s="74">
        <v>174.3</v>
      </c>
      <c r="E197" s="74">
        <v>166.9</v>
      </c>
      <c r="F197" s="74">
        <v>166.2</v>
      </c>
      <c r="G197" s="74">
        <v>160.7</v>
      </c>
      <c r="H197" s="74">
        <v>153.1</v>
      </c>
      <c r="I197" s="74">
        <v>141.6</v>
      </c>
      <c r="J197" s="74">
        <v>148</v>
      </c>
      <c r="K197" s="74">
        <v>162.4</v>
      </c>
      <c r="L197" s="74">
        <v>138.1</v>
      </c>
      <c r="M197" s="77">
        <v>158.3</v>
      </c>
      <c r="N197" s="74"/>
      <c r="O197" s="74"/>
      <c r="P197" s="74"/>
      <c r="Q197" s="74"/>
    </row>
    <row r="198" spans="1:17" ht="12.75">
      <c r="A198" s="88" t="s">
        <v>159</v>
      </c>
      <c r="B198" s="77">
        <v>163.8</v>
      </c>
      <c r="C198" s="77">
        <v>172.6</v>
      </c>
      <c r="D198" s="77">
        <v>170.9</v>
      </c>
      <c r="E198" s="77">
        <v>164.2</v>
      </c>
      <c r="F198" s="77">
        <v>163.5</v>
      </c>
      <c r="G198" s="77">
        <v>158.2</v>
      </c>
      <c r="H198" s="77">
        <v>151.9</v>
      </c>
      <c r="I198" s="77">
        <v>140.3</v>
      </c>
      <c r="J198" s="77">
        <v>147.2</v>
      </c>
      <c r="K198" s="77">
        <v>159.9</v>
      </c>
      <c r="L198" s="77">
        <v>138.2</v>
      </c>
      <c r="M198" s="77">
        <v>156.3</v>
      </c>
      <c r="N198" s="91">
        <v>178.5</v>
      </c>
      <c r="O198" s="91">
        <v>140.2</v>
      </c>
      <c r="P198" s="91">
        <v>125.8</v>
      </c>
      <c r="Q198" s="89">
        <v>156.3</v>
      </c>
    </row>
    <row r="199" spans="1:17" ht="12.75">
      <c r="A199" s="78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7"/>
      <c r="N199" s="74"/>
      <c r="O199" s="74"/>
      <c r="P199" s="74"/>
      <c r="Q199" s="74"/>
    </row>
    <row r="200" spans="1:17" ht="12.75">
      <c r="A200" s="78" t="s">
        <v>181</v>
      </c>
      <c r="B200" s="74">
        <v>166.9</v>
      </c>
      <c r="C200" s="74">
        <v>176.5</v>
      </c>
      <c r="D200" s="74">
        <v>174.3</v>
      </c>
      <c r="E200" s="74">
        <v>166.9</v>
      </c>
      <c r="F200" s="74">
        <v>166.3</v>
      </c>
      <c r="G200" s="74">
        <v>160.5</v>
      </c>
      <c r="H200" s="74">
        <v>152.5</v>
      </c>
      <c r="I200" s="74">
        <v>142.6</v>
      </c>
      <c r="J200" s="74">
        <v>148.7</v>
      </c>
      <c r="K200" s="74">
        <v>162.6</v>
      </c>
      <c r="L200" s="74">
        <v>136.8</v>
      </c>
      <c r="M200" s="77">
        <v>158.3</v>
      </c>
      <c r="N200" s="74"/>
      <c r="O200" s="74"/>
      <c r="P200" s="74"/>
      <c r="Q200" s="74"/>
    </row>
    <row r="201" spans="1:17" ht="12.75">
      <c r="A201" s="78" t="s">
        <v>156</v>
      </c>
      <c r="B201" s="74">
        <v>167.3</v>
      </c>
      <c r="C201" s="74">
        <v>176.8</v>
      </c>
      <c r="D201" s="74">
        <v>174.7</v>
      </c>
      <c r="E201" s="74">
        <v>167.3</v>
      </c>
      <c r="F201" s="74">
        <v>166.8</v>
      </c>
      <c r="G201" s="74">
        <v>160.9</v>
      </c>
      <c r="H201" s="74">
        <v>152.8</v>
      </c>
      <c r="I201" s="74">
        <v>143.3</v>
      </c>
      <c r="J201" s="74">
        <v>149.2</v>
      </c>
      <c r="K201" s="74">
        <v>163</v>
      </c>
      <c r="L201" s="74">
        <v>137.2</v>
      </c>
      <c r="M201" s="77">
        <v>158.7</v>
      </c>
      <c r="N201" s="74"/>
      <c r="O201" s="74"/>
      <c r="P201" s="74"/>
      <c r="Q201" s="74"/>
    </row>
    <row r="202" spans="1:17" ht="12.75">
      <c r="A202" s="78" t="s">
        <v>157</v>
      </c>
      <c r="B202" s="74">
        <v>167.4</v>
      </c>
      <c r="C202" s="74"/>
      <c r="D202" s="74">
        <v>175.2135</v>
      </c>
      <c r="E202" s="74">
        <v>167.5</v>
      </c>
      <c r="F202" s="74">
        <v>167.2</v>
      </c>
      <c r="G202" s="74">
        <v>161.2</v>
      </c>
      <c r="H202" s="74"/>
      <c r="I202" s="74">
        <v>143.01121</v>
      </c>
      <c r="J202" s="74"/>
      <c r="K202" s="74"/>
      <c r="L202" s="74"/>
      <c r="M202" s="77">
        <v>158.6</v>
      </c>
      <c r="N202" s="74"/>
      <c r="O202" s="74"/>
      <c r="P202" s="74"/>
      <c r="Q202" s="74"/>
    </row>
    <row r="203" spans="1:17" ht="12.75">
      <c r="A203" s="78" t="s">
        <v>158</v>
      </c>
      <c r="B203" s="74">
        <v>169.27875</v>
      </c>
      <c r="C203" s="74"/>
      <c r="D203" s="74">
        <v>178</v>
      </c>
      <c r="E203" s="74">
        <v>169.92472</v>
      </c>
      <c r="F203" s="74">
        <v>169.7</v>
      </c>
      <c r="G203" s="74">
        <v>163.1</v>
      </c>
      <c r="H203" s="74"/>
      <c r="I203" s="74">
        <v>143.01121</v>
      </c>
      <c r="J203" s="74"/>
      <c r="K203" s="74"/>
      <c r="L203" s="74"/>
      <c r="M203" s="77">
        <v>160.4</v>
      </c>
      <c r="N203" s="74"/>
      <c r="O203" s="74"/>
      <c r="P203" s="74"/>
      <c r="Q203" s="74"/>
    </row>
    <row r="204" spans="1:17" ht="12.75">
      <c r="A204" s="88" t="s">
        <v>159</v>
      </c>
      <c r="B204" s="77">
        <v>167.7</v>
      </c>
      <c r="C204" s="77"/>
      <c r="D204" s="77">
        <v>175.5</v>
      </c>
      <c r="E204" s="77">
        <v>167.9</v>
      </c>
      <c r="F204" s="77">
        <v>167.45712</v>
      </c>
      <c r="G204" s="77">
        <v>161.4</v>
      </c>
      <c r="H204" s="77"/>
      <c r="I204" s="77">
        <v>143.15552</v>
      </c>
      <c r="J204" s="74"/>
      <c r="K204" s="74"/>
      <c r="L204" s="74"/>
      <c r="M204" s="77">
        <v>159</v>
      </c>
      <c r="N204" s="74"/>
      <c r="O204" s="74"/>
      <c r="P204" s="74"/>
      <c r="Q204" s="74"/>
    </row>
    <row r="205" spans="2:17" ht="12.7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</row>
    <row r="206" spans="1:17" ht="12.75">
      <c r="A206" s="78" t="s">
        <v>182</v>
      </c>
      <c r="B206" s="74">
        <v>167.4</v>
      </c>
      <c r="C206" s="74"/>
      <c r="D206" s="74">
        <v>178.1</v>
      </c>
      <c r="E206" s="74">
        <v>168.8</v>
      </c>
      <c r="F206" s="74">
        <v>166.8</v>
      </c>
      <c r="G206" s="74">
        <v>161.53544000000002</v>
      </c>
      <c r="H206" s="74"/>
      <c r="I206" s="74">
        <v>142.14535</v>
      </c>
      <c r="J206" s="74"/>
      <c r="K206" s="74"/>
      <c r="L206" s="74"/>
      <c r="M206" s="77">
        <v>160.3</v>
      </c>
      <c r="N206" s="74"/>
      <c r="O206" s="74"/>
      <c r="P206" s="74"/>
      <c r="Q206" s="74"/>
    </row>
    <row r="207" spans="1:17" ht="12.75">
      <c r="A207" s="78" t="s">
        <v>156</v>
      </c>
      <c r="B207" s="74">
        <v>168</v>
      </c>
      <c r="C207" s="74"/>
      <c r="D207" s="74">
        <v>178.7</v>
      </c>
      <c r="E207" s="74">
        <v>169.5</v>
      </c>
      <c r="F207" s="74">
        <v>167.2</v>
      </c>
      <c r="G207" s="74">
        <v>162.01430000000002</v>
      </c>
      <c r="H207" s="74"/>
      <c r="I207" s="74">
        <v>143.15552</v>
      </c>
      <c r="J207" s="74"/>
      <c r="K207" s="74"/>
      <c r="L207" s="74"/>
      <c r="M207" s="77">
        <v>160.8</v>
      </c>
      <c r="N207" s="74"/>
      <c r="O207" s="74"/>
      <c r="P207" s="74"/>
      <c r="Q207" s="74"/>
    </row>
    <row r="208" spans="1:17" ht="12.75">
      <c r="A208" s="78" t="s">
        <v>157</v>
      </c>
      <c r="B208" s="74">
        <v>168.4</v>
      </c>
      <c r="C208" s="74"/>
      <c r="D208" s="74">
        <v>179.1</v>
      </c>
      <c r="E208" s="74">
        <v>169.9</v>
      </c>
      <c r="F208" s="74">
        <v>167.5</v>
      </c>
      <c r="G208" s="74">
        <v>162.33354</v>
      </c>
      <c r="H208" s="74"/>
      <c r="I208" s="74">
        <v>143.87707</v>
      </c>
      <c r="J208" s="74"/>
      <c r="K208" s="74"/>
      <c r="L208" s="74"/>
      <c r="M208" s="77">
        <v>161.2</v>
      </c>
      <c r="N208" s="74"/>
      <c r="O208" s="74"/>
      <c r="P208" s="74"/>
      <c r="Q208" s="74"/>
    </row>
    <row r="209" spans="1:17" ht="12.75">
      <c r="A209" s="78" t="s">
        <v>158</v>
      </c>
      <c r="B209" s="74">
        <v>168.7</v>
      </c>
      <c r="C209" s="74"/>
      <c r="D209" s="74">
        <v>179.5</v>
      </c>
      <c r="E209" s="74">
        <v>170.3</v>
      </c>
      <c r="F209" s="74">
        <v>167.4</v>
      </c>
      <c r="G209" s="74">
        <v>162.49316</v>
      </c>
      <c r="H209" s="74"/>
      <c r="I209" s="74">
        <v>144.45431</v>
      </c>
      <c r="J209" s="74"/>
      <c r="K209" s="74"/>
      <c r="L209" s="74"/>
      <c r="M209" s="77">
        <v>161.5</v>
      </c>
      <c r="N209" s="74"/>
      <c r="O209" s="74"/>
      <c r="P209" s="74"/>
      <c r="Q209" s="74"/>
    </row>
    <row r="210" spans="1:17" ht="12.75">
      <c r="A210" s="88" t="s">
        <v>159</v>
      </c>
      <c r="B210" s="77">
        <v>168.1</v>
      </c>
      <c r="C210" s="74"/>
      <c r="D210" s="77">
        <v>178.9</v>
      </c>
      <c r="E210" s="77">
        <v>169.6</v>
      </c>
      <c r="F210" s="77">
        <v>167.2</v>
      </c>
      <c r="G210" s="77">
        <v>162.17392</v>
      </c>
      <c r="H210" s="77"/>
      <c r="I210" s="77">
        <v>143.44414</v>
      </c>
      <c r="J210" s="77"/>
      <c r="K210" s="77"/>
      <c r="L210" s="77"/>
      <c r="M210" s="77">
        <v>160.9</v>
      </c>
      <c r="N210" s="74"/>
      <c r="O210" s="74"/>
      <c r="P210" s="74"/>
      <c r="Q210" s="74"/>
    </row>
    <row r="211" spans="2:17" ht="12.7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</row>
    <row r="212" spans="1:17" ht="12.75">
      <c r="A212" s="78" t="s">
        <v>183</v>
      </c>
      <c r="B212" s="74">
        <v>171.7</v>
      </c>
      <c r="C212" s="74"/>
      <c r="D212" s="74">
        <v>182.6</v>
      </c>
      <c r="E212" s="74">
        <v>173.9</v>
      </c>
      <c r="F212" s="74">
        <v>170.5</v>
      </c>
      <c r="G212" s="74">
        <v>165.52594000000002</v>
      </c>
      <c r="H212" s="74"/>
      <c r="I212" s="74">
        <v>145.03155</v>
      </c>
      <c r="J212" s="74"/>
      <c r="K212" s="83"/>
      <c r="L212" s="83"/>
      <c r="M212" s="77">
        <v>165</v>
      </c>
      <c r="N212" s="83"/>
      <c r="O212" s="83"/>
      <c r="P212" s="83"/>
      <c r="Q212" s="83"/>
    </row>
    <row r="213" spans="1:13" ht="12.75">
      <c r="A213" s="78" t="s">
        <v>156</v>
      </c>
      <c r="B213" s="73">
        <v>172.1</v>
      </c>
      <c r="C213" s="76"/>
      <c r="D213" s="74">
        <v>182.9</v>
      </c>
      <c r="E213" s="73">
        <v>174.7</v>
      </c>
      <c r="F213" s="74">
        <v>170.7</v>
      </c>
      <c r="G213" s="74">
        <v>166.00480000000002</v>
      </c>
      <c r="H213" s="76"/>
      <c r="I213" s="74">
        <v>145.60879</v>
      </c>
      <c r="J213" s="76"/>
      <c r="K213" s="76"/>
      <c r="L213" s="76"/>
      <c r="M213" s="75">
        <v>165.4</v>
      </c>
    </row>
    <row r="214" spans="1:13" ht="12.75">
      <c r="A214" s="78" t="s">
        <v>157</v>
      </c>
      <c r="B214" s="73">
        <v>172.1</v>
      </c>
      <c r="C214" s="76"/>
      <c r="D214" s="73">
        <v>184.4</v>
      </c>
      <c r="E214" s="74">
        <v>175.2</v>
      </c>
      <c r="F214" s="73">
        <v>170.6</v>
      </c>
      <c r="G214" s="74">
        <v>166.32404000000002</v>
      </c>
      <c r="H214" s="76"/>
      <c r="I214" s="74">
        <v>145.32017000000002</v>
      </c>
      <c r="J214" s="76"/>
      <c r="K214" s="76"/>
      <c r="L214" s="76"/>
      <c r="M214" s="75">
        <v>165.8</v>
      </c>
    </row>
    <row r="215" spans="1:13" ht="12.75">
      <c r="A215" s="78" t="s">
        <v>158</v>
      </c>
      <c r="B215" s="73">
        <v>171.7</v>
      </c>
      <c r="C215" s="76"/>
      <c r="D215" s="73">
        <v>184.5</v>
      </c>
      <c r="E215" s="73">
        <v>175.5</v>
      </c>
      <c r="F215" s="73">
        <v>171.2</v>
      </c>
      <c r="G215" s="74">
        <v>166.32404000000002</v>
      </c>
      <c r="H215" s="76"/>
      <c r="I215" s="74">
        <v>144.31</v>
      </c>
      <c r="J215" s="76"/>
      <c r="K215" s="76"/>
      <c r="L215" s="76"/>
      <c r="M215" s="75">
        <v>165.8</v>
      </c>
    </row>
    <row r="216" spans="1:13" s="63" customFormat="1" ht="12.75">
      <c r="A216" s="80" t="s">
        <v>159</v>
      </c>
      <c r="B216" s="75">
        <v>171.9</v>
      </c>
      <c r="D216" s="75">
        <v>183.6</v>
      </c>
      <c r="E216" s="77">
        <v>174.8</v>
      </c>
      <c r="F216" s="75">
        <v>170.7</v>
      </c>
      <c r="G216" s="77">
        <v>166.00480000000002</v>
      </c>
      <c r="I216" s="77">
        <v>145.03155</v>
      </c>
      <c r="M216" s="75">
        <v>165.5</v>
      </c>
    </row>
    <row r="217" spans="1:15" ht="12.75">
      <c r="A217" t="s">
        <v>165</v>
      </c>
      <c r="C217" s="76"/>
      <c r="G217" s="76"/>
      <c r="H217" s="76"/>
      <c r="I217" s="76"/>
      <c r="J217" s="76"/>
      <c r="K217" s="76"/>
      <c r="L217" s="76"/>
      <c r="O217" s="94"/>
    </row>
    <row r="218" spans="3:12" ht="10.5" customHeight="1">
      <c r="C218" s="76"/>
      <c r="G218" s="76"/>
      <c r="H218" s="76"/>
      <c r="I218" s="76"/>
      <c r="J218" s="76"/>
      <c r="K218" s="76"/>
      <c r="L218" s="76"/>
    </row>
    <row r="219" spans="3:12" ht="10.5" customHeight="1">
      <c r="C219" s="76"/>
      <c r="G219" s="76"/>
      <c r="H219" s="76"/>
      <c r="I219" s="76"/>
      <c r="J219" s="76"/>
      <c r="K219" s="76"/>
      <c r="L219" s="76"/>
    </row>
    <row r="220" spans="1:17" ht="12">
      <c r="A220" s="78"/>
      <c r="B220" s="75" t="s">
        <v>148</v>
      </c>
      <c r="C220" s="78"/>
      <c r="G220" s="78"/>
      <c r="H220" s="80"/>
      <c r="I220" s="78"/>
      <c r="J220" s="78"/>
      <c r="K220" s="78"/>
      <c r="L220" s="78"/>
      <c r="N220" s="88" t="s">
        <v>149</v>
      </c>
      <c r="O220" s="78"/>
      <c r="P220" s="78"/>
      <c r="Q220" s="78"/>
    </row>
    <row r="221" spans="1:17" ht="12.75">
      <c r="A221" s="78"/>
      <c r="B221" s="73" t="s">
        <v>86</v>
      </c>
      <c r="C221" s="78" t="s">
        <v>87</v>
      </c>
      <c r="D221" s="73" t="s">
        <v>88</v>
      </c>
      <c r="E221" s="73" t="s">
        <v>89</v>
      </c>
      <c r="F221" s="73" t="s">
        <v>90</v>
      </c>
      <c r="G221" s="78" t="s">
        <v>91</v>
      </c>
      <c r="H221" s="78" t="s">
        <v>92</v>
      </c>
      <c r="I221" s="78" t="s">
        <v>93</v>
      </c>
      <c r="J221" s="78" t="s">
        <v>94</v>
      </c>
      <c r="K221" s="78"/>
      <c r="L221" s="78"/>
      <c r="M221" s="75" t="s">
        <v>95</v>
      </c>
      <c r="N221" s="78" t="s">
        <v>150</v>
      </c>
      <c r="O221" s="78" t="s">
        <v>151</v>
      </c>
      <c r="P221" s="78" t="s">
        <v>152</v>
      </c>
      <c r="Q221" s="88" t="s">
        <v>95</v>
      </c>
    </row>
    <row r="222" spans="1:17" ht="12.75">
      <c r="A222" s="78"/>
      <c r="B222" s="73" t="s">
        <v>97</v>
      </c>
      <c r="C222" s="78" t="s">
        <v>98</v>
      </c>
      <c r="D222" s="73" t="s">
        <v>99</v>
      </c>
      <c r="E222" s="73" t="s">
        <v>98</v>
      </c>
      <c r="F222" s="73" t="s">
        <v>98</v>
      </c>
      <c r="G222" s="78" t="s">
        <v>100</v>
      </c>
      <c r="H222" s="78" t="s">
        <v>101</v>
      </c>
      <c r="I222" s="78" t="s">
        <v>102</v>
      </c>
      <c r="J222" s="78"/>
      <c r="K222" s="78" t="s">
        <v>103</v>
      </c>
      <c r="L222" s="78" t="s">
        <v>104</v>
      </c>
      <c r="M222" s="75" t="s">
        <v>105</v>
      </c>
      <c r="N222" s="78" t="s">
        <v>153</v>
      </c>
      <c r="O222" s="78" t="s">
        <v>153</v>
      </c>
      <c r="P222" s="78" t="s">
        <v>153</v>
      </c>
      <c r="Q222" s="88" t="s">
        <v>105</v>
      </c>
    </row>
    <row r="223" spans="1:17" ht="12">
      <c r="A223" s="78"/>
      <c r="B223" s="73" t="s">
        <v>110</v>
      </c>
      <c r="C223" s="78"/>
      <c r="G223" s="78" t="s">
        <v>107</v>
      </c>
      <c r="H223" s="78"/>
      <c r="I223" s="78" t="s">
        <v>108</v>
      </c>
      <c r="J223" s="78"/>
      <c r="K223" s="78" t="s">
        <v>109</v>
      </c>
      <c r="L223" s="78" t="s">
        <v>109</v>
      </c>
      <c r="N223" s="78" t="s">
        <v>154</v>
      </c>
      <c r="O223" s="78" t="s">
        <v>154</v>
      </c>
      <c r="P223" s="78" t="s">
        <v>154</v>
      </c>
      <c r="Q223" s="78"/>
    </row>
    <row r="224" spans="3:12" ht="12.75">
      <c r="C224" s="76"/>
      <c r="G224" s="76"/>
      <c r="H224" s="76"/>
      <c r="I224" s="76"/>
      <c r="J224" s="76"/>
      <c r="K224" s="76"/>
      <c r="L224" s="76"/>
    </row>
    <row r="225" spans="1:13" ht="12.75">
      <c r="A225" s="78" t="s">
        <v>184</v>
      </c>
      <c r="B225" s="73">
        <v>173.6</v>
      </c>
      <c r="C225" s="76"/>
      <c r="D225" s="73">
        <v>186.5</v>
      </c>
      <c r="E225" s="73">
        <v>177.5</v>
      </c>
      <c r="F225" s="74">
        <v>173</v>
      </c>
      <c r="G225" s="74">
        <v>168.23948000000001</v>
      </c>
      <c r="H225" s="76"/>
      <c r="I225" s="74">
        <v>144.74293</v>
      </c>
      <c r="J225" s="76"/>
      <c r="K225" s="76"/>
      <c r="L225" s="76"/>
      <c r="M225" s="75">
        <v>167.5</v>
      </c>
    </row>
    <row r="226" spans="1:13" ht="12.75">
      <c r="A226" s="78" t="s">
        <v>156</v>
      </c>
      <c r="B226" s="73">
        <v>174.4</v>
      </c>
      <c r="C226" s="76"/>
      <c r="D226" s="73">
        <v>187.1</v>
      </c>
      <c r="E226" s="73">
        <v>178.2</v>
      </c>
      <c r="F226" s="73">
        <v>173.6</v>
      </c>
      <c r="G226" s="74">
        <v>169.03758000000002</v>
      </c>
      <c r="H226" s="76"/>
      <c r="I226" s="74">
        <v>145.75310000000002</v>
      </c>
      <c r="J226" s="76"/>
      <c r="K226" s="76"/>
      <c r="L226" s="76"/>
      <c r="M226" s="75">
        <v>167.9</v>
      </c>
    </row>
    <row r="227" spans="1:13" ht="12.75">
      <c r="A227" s="78" t="s">
        <v>157</v>
      </c>
      <c r="B227" s="73">
        <v>175.5</v>
      </c>
      <c r="C227" s="76"/>
      <c r="D227" s="73">
        <v>187.7</v>
      </c>
      <c r="E227" s="73">
        <v>178.3</v>
      </c>
      <c r="F227" s="74">
        <v>174</v>
      </c>
      <c r="G227" s="74">
        <v>169.67606</v>
      </c>
      <c r="H227" s="76"/>
      <c r="I227" s="74">
        <v>147.77344000000002</v>
      </c>
      <c r="J227" s="76"/>
      <c r="K227" s="76"/>
      <c r="L227" s="76"/>
      <c r="M227" s="75">
        <v>168.4</v>
      </c>
    </row>
    <row r="228" spans="1:13" ht="12.75">
      <c r="A228" s="78" t="s">
        <v>158</v>
      </c>
      <c r="B228" s="73">
        <v>176.2</v>
      </c>
      <c r="C228" s="76"/>
      <c r="D228" s="73">
        <v>188.3</v>
      </c>
      <c r="E228" s="73">
        <v>178.9</v>
      </c>
      <c r="F228" s="73">
        <v>174.3</v>
      </c>
      <c r="G228" s="74">
        <v>170.47416</v>
      </c>
      <c r="H228" s="76"/>
      <c r="I228" s="74">
        <v>149.07223</v>
      </c>
      <c r="J228" s="76"/>
      <c r="K228" s="76"/>
      <c r="L228" s="76"/>
      <c r="M228" s="77">
        <v>169</v>
      </c>
    </row>
    <row r="229" spans="1:13" s="63" customFormat="1" ht="12.75">
      <c r="A229" s="80" t="s">
        <v>159</v>
      </c>
      <c r="B229" s="75">
        <v>174.9</v>
      </c>
      <c r="D229" s="75">
        <v>187.4</v>
      </c>
      <c r="E229" s="75">
        <v>178.2</v>
      </c>
      <c r="F229" s="75">
        <v>173.7</v>
      </c>
      <c r="G229" s="77">
        <v>169.35682</v>
      </c>
      <c r="I229" s="77">
        <v>146.76327</v>
      </c>
      <c r="M229" s="75">
        <v>168.2</v>
      </c>
    </row>
    <row r="230" spans="3:12" ht="12.75">
      <c r="C230" s="76"/>
      <c r="G230" s="74"/>
      <c r="H230" s="76"/>
      <c r="I230" s="74"/>
      <c r="J230" s="76"/>
      <c r="K230" s="76"/>
      <c r="L230" s="76"/>
    </row>
    <row r="231" spans="1:13" ht="12.75">
      <c r="A231" s="78" t="s">
        <v>142</v>
      </c>
      <c r="B231" s="74">
        <v>179.5</v>
      </c>
      <c r="C231" s="95"/>
      <c r="D231" s="74">
        <v>191.5</v>
      </c>
      <c r="E231" s="74">
        <v>181.6</v>
      </c>
      <c r="F231" s="74">
        <v>176.6</v>
      </c>
      <c r="G231" s="74">
        <v>173.02808000000002</v>
      </c>
      <c r="H231" s="95"/>
      <c r="I231" s="74">
        <v>151.5255</v>
      </c>
      <c r="J231" s="95"/>
      <c r="K231" s="95"/>
      <c r="L231" s="95"/>
      <c r="M231" s="77">
        <v>171.9</v>
      </c>
    </row>
    <row r="232" spans="1:13" ht="12.75">
      <c r="A232" s="73" t="s">
        <v>35</v>
      </c>
      <c r="B232" s="74">
        <v>181.8</v>
      </c>
      <c r="C232" s="95"/>
      <c r="D232" s="74">
        <v>193.6</v>
      </c>
      <c r="E232" s="74">
        <v>183.8</v>
      </c>
      <c r="F232" s="74">
        <v>178.5</v>
      </c>
      <c r="G232" s="74">
        <v>175.10314000000002</v>
      </c>
      <c r="H232" s="95"/>
      <c r="I232" s="74">
        <v>153.54584000000003</v>
      </c>
      <c r="J232" s="95"/>
      <c r="K232" s="95"/>
      <c r="L232" s="95"/>
      <c r="M232" s="77">
        <v>174</v>
      </c>
    </row>
    <row r="233" spans="1:13" ht="12.75">
      <c r="A233" s="73" t="s">
        <v>36</v>
      </c>
      <c r="B233" s="74">
        <v>183</v>
      </c>
      <c r="C233" s="95"/>
      <c r="D233" s="74">
        <v>194.5</v>
      </c>
      <c r="E233" s="74">
        <v>184.8</v>
      </c>
      <c r="F233" s="74">
        <v>179.2</v>
      </c>
      <c r="G233" s="74">
        <v>175.90124</v>
      </c>
      <c r="H233" s="95"/>
      <c r="I233" s="74">
        <v>154.70032</v>
      </c>
      <c r="J233" s="95"/>
      <c r="K233" s="95"/>
      <c r="L233" s="95"/>
      <c r="M233" s="77">
        <v>175</v>
      </c>
    </row>
    <row r="234" spans="1:13" ht="12.75">
      <c r="A234" s="73" t="s">
        <v>37</v>
      </c>
      <c r="B234" s="74">
        <v>183.8</v>
      </c>
      <c r="C234" s="95"/>
      <c r="D234" s="74">
        <v>194.7</v>
      </c>
      <c r="E234" s="74">
        <v>185.6</v>
      </c>
      <c r="F234" s="74">
        <v>179.9</v>
      </c>
      <c r="G234" s="74">
        <v>176.69934</v>
      </c>
      <c r="H234" s="95"/>
      <c r="I234" s="74">
        <v>155.27756</v>
      </c>
      <c r="J234" s="95"/>
      <c r="K234" s="95"/>
      <c r="L234" s="95"/>
      <c r="M234" s="77">
        <v>175.7</v>
      </c>
    </row>
    <row r="235" spans="1:13" ht="12.75">
      <c r="A235" s="75" t="s">
        <v>42</v>
      </c>
      <c r="B235" s="74">
        <v>182</v>
      </c>
      <c r="C235" s="95"/>
      <c r="D235" s="74">
        <v>193.6</v>
      </c>
      <c r="E235" s="74">
        <v>183.9</v>
      </c>
      <c r="F235" s="74">
        <v>178.6</v>
      </c>
      <c r="G235" s="74">
        <v>175.10314000000002</v>
      </c>
      <c r="H235" s="95"/>
      <c r="I235" s="74">
        <v>153.83446</v>
      </c>
      <c r="J235" s="95"/>
      <c r="K235" s="95"/>
      <c r="L235" s="95"/>
      <c r="M235" s="77">
        <v>174.1</v>
      </c>
    </row>
    <row r="236" spans="3:13" ht="12.75">
      <c r="C236" s="76"/>
      <c r="G236" s="76"/>
      <c r="H236" s="76"/>
      <c r="I236" s="76"/>
      <c r="J236" s="76"/>
      <c r="K236" s="76"/>
      <c r="L236" s="76"/>
      <c r="M236" s="77"/>
    </row>
    <row r="237" spans="1:13" ht="12.75">
      <c r="A237" s="80" t="s">
        <v>143</v>
      </c>
      <c r="B237" s="73">
        <v>185.7</v>
      </c>
      <c r="C237" s="76"/>
      <c r="D237" s="74">
        <v>196.9</v>
      </c>
      <c r="E237" s="74">
        <v>188</v>
      </c>
      <c r="F237" s="74">
        <v>182</v>
      </c>
      <c r="G237" s="74">
        <v>179.25326</v>
      </c>
      <c r="H237" s="95"/>
      <c r="I237" s="74">
        <v>155.56618</v>
      </c>
      <c r="J237" s="76"/>
      <c r="K237" s="76"/>
      <c r="L237" s="76"/>
      <c r="M237" s="77">
        <v>178.1</v>
      </c>
    </row>
    <row r="238" spans="1:13" ht="12.75">
      <c r="A238" s="73" t="s">
        <v>35</v>
      </c>
      <c r="B238" s="73">
        <v>187.8</v>
      </c>
      <c r="C238" s="76"/>
      <c r="D238" s="74">
        <v>198.7</v>
      </c>
      <c r="E238" s="74">
        <v>190.1</v>
      </c>
      <c r="F238" s="74">
        <v>184</v>
      </c>
      <c r="G238" s="74">
        <v>181.32832</v>
      </c>
      <c r="H238" s="95"/>
      <c r="I238" s="74">
        <v>157.73083</v>
      </c>
      <c r="J238" s="76"/>
      <c r="K238" s="76"/>
      <c r="L238" s="76"/>
      <c r="M238" s="77">
        <v>179.8</v>
      </c>
    </row>
    <row r="239" spans="1:13" ht="12.75">
      <c r="A239" s="73" t="s">
        <v>36</v>
      </c>
      <c r="B239" s="73">
        <v>188.3</v>
      </c>
      <c r="C239" s="76"/>
      <c r="D239" s="74">
        <v>199.8</v>
      </c>
      <c r="E239" s="74">
        <v>190.8</v>
      </c>
      <c r="F239" s="74">
        <v>184.7</v>
      </c>
      <c r="G239" s="74">
        <v>181.9668</v>
      </c>
      <c r="H239" s="95"/>
      <c r="I239" s="74">
        <v>157.73083</v>
      </c>
      <c r="J239" s="76"/>
      <c r="K239" s="76"/>
      <c r="L239" s="76"/>
      <c r="M239" s="77">
        <v>180.4</v>
      </c>
    </row>
    <row r="240" spans="1:13" ht="12.75">
      <c r="A240" s="73" t="s">
        <v>37</v>
      </c>
      <c r="B240" s="73">
        <v>187.2</v>
      </c>
      <c r="C240" s="76"/>
      <c r="D240" s="74">
        <v>200.1</v>
      </c>
      <c r="E240" s="74">
        <v>190</v>
      </c>
      <c r="F240" s="74">
        <v>183.9</v>
      </c>
      <c r="G240" s="74">
        <v>181.1687</v>
      </c>
      <c r="H240" s="95"/>
      <c r="I240" s="74">
        <v>156.43204</v>
      </c>
      <c r="J240" s="76"/>
      <c r="K240" s="76"/>
      <c r="L240" s="76"/>
      <c r="M240" s="77">
        <v>179.6</v>
      </c>
    </row>
    <row r="241" spans="1:13" s="63" customFormat="1" ht="12.75">
      <c r="A241" s="75" t="s">
        <v>42</v>
      </c>
      <c r="B241" s="75">
        <v>187.3</v>
      </c>
      <c r="D241" s="77">
        <v>198.9</v>
      </c>
      <c r="E241" s="77">
        <v>189.7</v>
      </c>
      <c r="F241" s="77">
        <v>183.6</v>
      </c>
      <c r="G241" s="77">
        <v>180.84946</v>
      </c>
      <c r="H241" s="96"/>
      <c r="I241" s="77">
        <v>156.86497</v>
      </c>
      <c r="M241" s="77">
        <v>179.5</v>
      </c>
    </row>
    <row r="242" spans="3:13" ht="12.75">
      <c r="C242" s="76"/>
      <c r="G242" s="76"/>
      <c r="H242" s="76"/>
      <c r="I242" s="76"/>
      <c r="J242" s="76"/>
      <c r="K242" s="76"/>
      <c r="L242" s="76"/>
      <c r="M242" s="77"/>
    </row>
    <row r="243" spans="1:13" ht="12.75">
      <c r="A243" s="80" t="s">
        <v>144</v>
      </c>
      <c r="B243" s="74">
        <v>189</v>
      </c>
      <c r="C243" s="76"/>
      <c r="D243" s="74">
        <v>201.7</v>
      </c>
      <c r="E243" s="73">
        <v>191.1</v>
      </c>
      <c r="F243" s="73">
        <v>184.2</v>
      </c>
      <c r="G243" s="74">
        <v>182.12642</v>
      </c>
      <c r="H243" s="76"/>
      <c r="I243" s="74">
        <v>158.01945</v>
      </c>
      <c r="J243" s="76"/>
      <c r="K243" s="76"/>
      <c r="L243" s="76"/>
      <c r="M243" s="77">
        <v>174.9</v>
      </c>
    </row>
    <row r="244" spans="1:13" ht="12.75">
      <c r="A244" s="73" t="s">
        <v>35</v>
      </c>
      <c r="B244" s="74">
        <v>191.6</v>
      </c>
      <c r="C244" s="95"/>
      <c r="D244" s="74">
        <v>204.8</v>
      </c>
      <c r="E244" s="74">
        <v>193.5</v>
      </c>
      <c r="F244" s="74">
        <v>186.1</v>
      </c>
      <c r="G244" s="74">
        <v>184.3611</v>
      </c>
      <c r="H244" s="76"/>
      <c r="I244" s="74">
        <v>159.60685999999998</v>
      </c>
      <c r="J244" s="76"/>
      <c r="K244" s="76"/>
      <c r="L244" s="76"/>
      <c r="M244" s="77">
        <v>177.1</v>
      </c>
    </row>
    <row r="245" spans="1:13" ht="12.75">
      <c r="A245" s="73" t="s">
        <v>36</v>
      </c>
      <c r="B245" s="74">
        <v>191.5</v>
      </c>
      <c r="C245" s="76"/>
      <c r="D245" s="74">
        <v>205.9</v>
      </c>
      <c r="E245" s="73">
        <v>193.5</v>
      </c>
      <c r="F245" s="73">
        <v>186.6</v>
      </c>
      <c r="G245" s="74">
        <v>184.52072</v>
      </c>
      <c r="H245" s="76"/>
      <c r="I245" s="74">
        <v>158.741</v>
      </c>
      <c r="J245" s="76"/>
      <c r="K245" s="76"/>
      <c r="L245" s="76"/>
      <c r="M245" s="77">
        <v>177.4</v>
      </c>
    </row>
    <row r="246" spans="1:13" ht="12.75">
      <c r="A246" s="73" t="s">
        <v>37</v>
      </c>
      <c r="B246" s="74">
        <v>192</v>
      </c>
      <c r="C246" s="76"/>
      <c r="D246" s="74">
        <v>206</v>
      </c>
      <c r="E246" s="73">
        <v>194.2</v>
      </c>
      <c r="F246" s="74">
        <v>187.2</v>
      </c>
      <c r="G246" s="74">
        <v>184.68034</v>
      </c>
      <c r="H246" s="76"/>
      <c r="I246" s="74">
        <v>158.45238</v>
      </c>
      <c r="J246" s="76"/>
      <c r="K246" s="76"/>
      <c r="L246" s="76"/>
      <c r="M246" s="77">
        <v>177.7</v>
      </c>
    </row>
    <row r="247" spans="1:13" ht="12.75">
      <c r="A247" s="75" t="s">
        <v>42</v>
      </c>
      <c r="B247" s="77">
        <v>191</v>
      </c>
      <c r="C247" s="63"/>
      <c r="D247" s="77">
        <v>204.6</v>
      </c>
      <c r="E247" s="77">
        <v>193.1</v>
      </c>
      <c r="F247" s="77">
        <v>186</v>
      </c>
      <c r="G247" s="77">
        <v>183.88224000000002</v>
      </c>
      <c r="H247" s="76"/>
      <c r="I247" s="77">
        <v>158.741</v>
      </c>
      <c r="J247" s="76"/>
      <c r="K247" s="76"/>
      <c r="L247" s="76"/>
      <c r="M247" s="77">
        <v>176.7</v>
      </c>
    </row>
    <row r="248" ht="12">
      <c r="M248" s="77"/>
    </row>
    <row r="249" spans="1:13" ht="12.75">
      <c r="A249" s="80" t="s">
        <v>145</v>
      </c>
      <c r="B249" s="97">
        <v>193.97938144329896</v>
      </c>
      <c r="C249" s="98"/>
      <c r="D249" s="97">
        <v>208.32330827067668</v>
      </c>
      <c r="E249" s="97">
        <v>196.39435028248587</v>
      </c>
      <c r="F249" s="97">
        <v>188.9190082644628</v>
      </c>
      <c r="G249" s="156" t="s">
        <v>78</v>
      </c>
      <c r="I249" s="85"/>
      <c r="M249" s="100">
        <v>179.69850046860356</v>
      </c>
    </row>
    <row r="250" spans="1:13" ht="12.75">
      <c r="A250" s="73" t="s">
        <v>35</v>
      </c>
      <c r="B250" s="97">
        <v>196.85848172446111</v>
      </c>
      <c r="C250" s="101"/>
      <c r="D250" s="97">
        <v>211.42105263157893</v>
      </c>
      <c r="E250" s="97">
        <v>199.86873822975514</v>
      </c>
      <c r="F250" s="97">
        <v>191.84132231404956</v>
      </c>
      <c r="G250" s="156" t="s">
        <v>79</v>
      </c>
      <c r="I250" s="85"/>
      <c r="M250" s="100">
        <v>184.41411247715172</v>
      </c>
    </row>
    <row r="251" spans="1:13" ht="12.75">
      <c r="A251" s="73" t="s">
        <v>36</v>
      </c>
      <c r="B251" s="97">
        <v>196.67853795688848</v>
      </c>
      <c r="C251" s="98"/>
      <c r="D251" s="97">
        <v>211.22744360902254</v>
      </c>
      <c r="E251" s="97">
        <v>199.86873822975514</v>
      </c>
      <c r="F251" s="97">
        <v>192.01322314049585</v>
      </c>
      <c r="G251" s="85"/>
      <c r="I251" s="85"/>
      <c r="M251" s="100">
        <v>189.2534706302541</v>
      </c>
    </row>
    <row r="252" spans="1:13" ht="12.75">
      <c r="A252" s="73" t="s">
        <v>37</v>
      </c>
      <c r="B252" s="97">
        <v>197.21836925960636</v>
      </c>
      <c r="C252" s="98"/>
      <c r="D252" s="97">
        <v>212.19548872180448</v>
      </c>
      <c r="E252" s="97">
        <v>200.9659133709981</v>
      </c>
      <c r="F252" s="97">
        <v>192.87272727272725</v>
      </c>
      <c r="G252" s="85"/>
      <c r="I252" s="85"/>
      <c r="M252" s="100">
        <v>195.10667075283928</v>
      </c>
    </row>
    <row r="253" spans="1:13" ht="12.75">
      <c r="A253" s="75" t="s">
        <v>42</v>
      </c>
      <c r="B253" s="100">
        <v>196.13870665417056</v>
      </c>
      <c r="C253" s="102"/>
      <c r="D253" s="100">
        <v>210.84022556390977</v>
      </c>
      <c r="E253" s="100">
        <v>199.32015065913367</v>
      </c>
      <c r="F253" s="100">
        <v>191.32561983471072</v>
      </c>
      <c r="G253" s="87"/>
      <c r="I253" s="87"/>
      <c r="M253" s="100">
        <v>199.678054791097</v>
      </c>
    </row>
    <row r="255" spans="1:13" ht="12.75">
      <c r="A255" s="80" t="s">
        <v>146</v>
      </c>
      <c r="B255" s="97">
        <v>199.73758200562324</v>
      </c>
      <c r="C255" s="98"/>
      <c r="D255" s="97">
        <v>214.7124060150376</v>
      </c>
      <c r="E255" s="97">
        <v>203.52598870056494</v>
      </c>
      <c r="F255" s="97">
        <v>195.1074380165289</v>
      </c>
      <c r="G255" s="85"/>
      <c r="I255" s="85"/>
      <c r="M255" s="100">
        <v>208.28648077084438</v>
      </c>
    </row>
    <row r="256" spans="1:13" ht="12.75">
      <c r="A256" s="73" t="s">
        <v>35</v>
      </c>
      <c r="B256" s="97">
        <v>201.5370196813496</v>
      </c>
      <c r="C256" s="101"/>
      <c r="D256" s="97">
        <v>217.03571428571425</v>
      </c>
      <c r="E256" s="97">
        <v>205.72033898305082</v>
      </c>
      <c r="F256" s="97">
        <v>197.17024793388427</v>
      </c>
      <c r="G256" s="85"/>
      <c r="I256" s="85"/>
      <c r="M256" s="100">
        <v>219.60852002549197</v>
      </c>
    </row>
    <row r="257" spans="1:13" ht="12.75">
      <c r="A257" s="73" t="s">
        <v>36</v>
      </c>
      <c r="B257" s="97"/>
      <c r="C257" s="98"/>
      <c r="D257" s="97"/>
      <c r="E257" s="97"/>
      <c r="F257" s="99"/>
      <c r="G257" s="85"/>
      <c r="I257" s="85"/>
      <c r="M257" s="100"/>
    </row>
    <row r="258" spans="1:13" ht="12.75">
      <c r="A258" s="73" t="s">
        <v>37</v>
      </c>
      <c r="B258" s="97"/>
      <c r="C258" s="98"/>
      <c r="D258" s="97"/>
      <c r="E258" s="97"/>
      <c r="F258" s="97"/>
      <c r="G258" s="85"/>
      <c r="I258" s="85"/>
      <c r="M258" s="100"/>
    </row>
    <row r="259" spans="1:13" ht="12.75">
      <c r="A259" s="75" t="s">
        <v>42</v>
      </c>
      <c r="B259" s="100"/>
      <c r="C259" s="102"/>
      <c r="D259" s="100"/>
      <c r="E259" s="100"/>
      <c r="F259" s="100"/>
      <c r="G259" s="87"/>
      <c r="I259" s="87"/>
      <c r="M259" s="100"/>
    </row>
  </sheetData>
  <printOptions/>
  <pageMargins left="0.44" right="0.35" top="1" bottom="1" header="0.4921259845" footer="0.4921259845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wanhatal</cp:lastModifiedBy>
  <cp:lastPrinted>2004-08-26T06:20:37Z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