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155" windowWidth="16740" windowHeight="832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<sst xmlns="http://schemas.openxmlformats.org/spreadsheetml/2006/main" count="73" uniqueCount="45">
  <si>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 xml:space="preserve">ASUNTO-OSAKEYHTIÖT </t>
  </si>
  <si>
    <t xml:space="preserve">(käyvin hinnoin) </t>
  </si>
  <si>
    <t>Vuosikorjaukset korjauskohteittain</t>
  </si>
  <si>
    <t>Korjaukset yhteensä</t>
  </si>
  <si>
    <t>Korjauskohteet</t>
  </si>
  <si>
    <t>milj. euroa</t>
  </si>
  <si>
    <t>muutos</t>
  </si>
  <si>
    <t>%</t>
  </si>
  <si>
    <t>Ulkorakenteet</t>
  </si>
  <si>
    <t>LVI-järjestelmät</t>
  </si>
  <si>
    <t>Sisärakenteet</t>
  </si>
  <si>
    <t>Muut</t>
  </si>
  <si>
    <t>Huoneistokorjaukset</t>
  </si>
  <si>
    <t>Ulkoalueet</t>
  </si>
  <si>
    <t>Sähköjärjestelmät</t>
  </si>
  <si>
    <t>Pohjarakenteet</t>
  </si>
  <si>
    <t>Yhteensä</t>
  </si>
  <si>
    <t>Peruskorjaukset korjauskohteittain</t>
  </si>
  <si>
    <t>Korjauskohteiden selitykset:</t>
  </si>
  <si>
    <t>Sisältää</t>
  </si>
  <si>
    <t>Ulkorakenteiden korjaukset</t>
  </si>
  <si>
    <t xml:space="preserve">Rakennuksen ulkopuolisten rakenteiden korjaukset; ulkoseinien, ikkunoiden ja ulko-ovien, </t>
  </si>
  <si>
    <t>parvekkeiden , kattorakenteiden korjaukset.</t>
  </si>
  <si>
    <t>LVI-järjestelmien korjaukset</t>
  </si>
  <si>
    <t xml:space="preserve">LVI-järjestelmiin liittyvät korjaukset; lämmitysjärjestelmien, vesi- ja viemärijärjestelmien sekä </t>
  </si>
  <si>
    <t>ilmastointijärjestelmien korjaukset.</t>
  </si>
  <si>
    <t>Ulkoalueiden korjaukset</t>
  </si>
  <si>
    <t xml:space="preserve">Ulkoaluerakenteiden, -varusteiden ja - kalusteiden korjaukset; jätekatoksien, aitauksien </t>
  </si>
  <si>
    <t>muiden rakennelmien, pihakaivojen, pihapäällysteiden, viheralueiden ja istutusten korjaukset.</t>
  </si>
  <si>
    <t>Sisärakenteiden korjaukset</t>
  </si>
  <si>
    <t xml:space="preserve">Sisäpuolisten rakenteiden ja kalusteiden korjaukset; yhteisten saunojen, hissien, </t>
  </si>
  <si>
    <t>porraskäytävien ja yhteisten tilojen korjaukset.</t>
  </si>
  <si>
    <t xml:space="preserve">Pohjarakenteiden korjaukset </t>
  </si>
  <si>
    <t xml:space="preserve">Rakennusten pohjarakenteiden korjaukset; rakennusten perustusten korjaukset, </t>
  </si>
  <si>
    <t>paalutukset, salaojitukset ja routasuojaukset.</t>
  </si>
  <si>
    <t>Huoneistokorjaukset ; asunto-osakeyhtiöille kuuluvat tai vuokratalon huoneistokorjaukset,</t>
  </si>
  <si>
    <t xml:space="preserve">Sähköjärjestelmien korjaukset </t>
  </si>
  <si>
    <t>Sähkö- ja tietojärjestelmiin liittyvät korjaukset; antennijärjestelmien, turva- ja valvontajärjestelmien,</t>
  </si>
  <si>
    <t>valaistukseen liittyvät korjaukset sekä sähköasennuksiin ja taloautomaatioon ja tietoverkostoihin</t>
  </si>
  <si>
    <t>liittyvät korjaukset</t>
  </si>
  <si>
    <t>Muut korjaukset</t>
  </si>
  <si>
    <t>Muut korjaukset; korjauksiin liittyvät tarvikkeet ja työkalut yms.</t>
  </si>
  <si>
    <t>2005-2004</t>
  </si>
  <si>
    <t>Korjauskohteet 2001 - 2005</t>
  </si>
  <si>
    <t>Taulukkoa korjattu 31.10.2008. Korjatut luvut on merkitty punaisella.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</si>
</sst>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Helvetica-Narrow"/>
      <family val="2"/>
    </font>
    <font>
      <b/>
      <sz val="10"/>
      <name val="Helvetica-Narrow"/>
      <family val="2"/>
    </font>
    <font>
      <b/>
      <sz val="10"/>
      <name val="Arial"/>
      <family val="2"/>
    </font>
    <font>
      <b/>
      <i/>
      <sz val="10"/>
      <name val="Helvetica-Narrow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Helvetica-Narrow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3" fillId="2" borderId="7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3" borderId="0" xfId="0" applyFont="1" applyFill="1" applyAlignment="1">
      <alignment/>
    </xf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1" xfId="0" applyFont="1" applyFill="1" applyBorder="1" applyAlignment="1">
      <alignment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164" fontId="3" fillId="3" borderId="0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64" fontId="10" fillId="3" borderId="5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/>
    </xf>
    <xf numFmtId="164" fontId="11" fillId="0" borderId="10" xfId="0" applyNumberFormat="1" applyFont="1" applyFill="1" applyBorder="1" applyAlignment="1">
      <alignment/>
    </xf>
    <xf numFmtId="164" fontId="10" fillId="3" borderId="1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workbookViewId="0" topLeftCell="A1">
      <selection activeCell="E5" sqref="E5"/>
    </sheetView>
  </sheetViews>
  <sheetFormatPr defaultColWidth="9.140625" defaultRowHeight="12.75"/>
  <cols>
    <col min="1" max="1" width="26.140625" style="0" customWidth="1"/>
    <col min="8" max="8" width="3.7109375" style="0" customWidth="1"/>
    <col min="9" max="9" width="17.28125" style="0" customWidth="1"/>
  </cols>
  <sheetData>
    <row r="2" ht="18">
      <c r="A2" s="1" t="s">
        <v>43</v>
      </c>
    </row>
    <row r="3" ht="13.5" thickBot="1">
      <c r="A3" s="60" t="s">
        <v>44</v>
      </c>
    </row>
    <row r="4" spans="1:7" ht="15.75">
      <c r="A4" s="2" t="s">
        <v>0</v>
      </c>
      <c r="B4" s="3"/>
      <c r="C4" s="3"/>
      <c r="D4" s="3"/>
      <c r="E4" s="3"/>
      <c r="F4" s="3"/>
      <c r="G4" s="3"/>
    </row>
    <row r="5" spans="1:7" ht="12.75">
      <c r="A5" s="3" t="s">
        <v>1</v>
      </c>
      <c r="B5" s="3"/>
      <c r="C5" s="3"/>
      <c r="D5" s="3"/>
      <c r="E5" s="3"/>
      <c r="F5" s="3"/>
      <c r="G5" s="3"/>
    </row>
    <row r="6" spans="1:9" ht="12.75">
      <c r="A6" s="4" t="s">
        <v>2</v>
      </c>
      <c r="B6" s="3"/>
      <c r="C6" s="3"/>
      <c r="D6" s="3"/>
      <c r="E6" s="3"/>
      <c r="F6" s="3"/>
      <c r="G6" s="3"/>
      <c r="I6" s="5" t="s">
        <v>3</v>
      </c>
    </row>
    <row r="7" spans="1:7" ht="12.75">
      <c r="A7" s="4"/>
      <c r="B7" s="3"/>
      <c r="C7" s="3"/>
      <c r="D7" s="6"/>
      <c r="E7" s="6"/>
      <c r="F7" s="6"/>
      <c r="G7" s="6"/>
    </row>
    <row r="8" spans="1:15" ht="12.75">
      <c r="A8" s="7" t="s">
        <v>4</v>
      </c>
      <c r="B8" s="8"/>
      <c r="C8" s="9" t="s">
        <v>5</v>
      </c>
      <c r="D8" s="10"/>
      <c r="E8" s="10"/>
      <c r="F8" s="10"/>
      <c r="G8" s="45" t="s">
        <v>6</v>
      </c>
      <c r="I8" s="7" t="s">
        <v>4</v>
      </c>
      <c r="J8" s="8"/>
      <c r="K8" s="9" t="s">
        <v>5</v>
      </c>
      <c r="L8" s="11"/>
      <c r="M8" s="11"/>
      <c r="N8" s="11"/>
      <c r="O8" s="45" t="s">
        <v>6</v>
      </c>
    </row>
    <row r="9" spans="1:15" ht="12.75">
      <c r="A9" s="12"/>
      <c r="B9" s="13">
        <v>2001</v>
      </c>
      <c r="C9" s="14">
        <v>2002</v>
      </c>
      <c r="D9" s="14">
        <v>2003</v>
      </c>
      <c r="E9" s="14">
        <v>2004</v>
      </c>
      <c r="F9" s="14">
        <v>2005</v>
      </c>
      <c r="G9" s="47" t="s">
        <v>42</v>
      </c>
      <c r="I9" s="15"/>
      <c r="J9" s="13">
        <v>2001</v>
      </c>
      <c r="K9" s="14">
        <v>2002</v>
      </c>
      <c r="L9" s="14">
        <v>2003</v>
      </c>
      <c r="M9" s="14">
        <v>2004</v>
      </c>
      <c r="N9" s="14">
        <v>2005</v>
      </c>
      <c r="O9" s="47" t="s">
        <v>42</v>
      </c>
    </row>
    <row r="10" spans="1:15" ht="12.75">
      <c r="A10" s="16"/>
      <c r="B10" s="17"/>
      <c r="C10" s="18"/>
      <c r="D10" s="18"/>
      <c r="E10" s="18"/>
      <c r="F10" s="19"/>
      <c r="G10" s="48" t="s">
        <v>7</v>
      </c>
      <c r="I10" s="20"/>
      <c r="J10" s="17"/>
      <c r="K10" s="18"/>
      <c r="L10" s="18"/>
      <c r="M10" s="18"/>
      <c r="N10" s="18"/>
      <c r="O10" s="48" t="s">
        <v>7</v>
      </c>
    </row>
    <row r="11" spans="1:15" ht="12.75">
      <c r="A11" s="25" t="s">
        <v>8</v>
      </c>
      <c r="B11" s="39">
        <v>112.5</v>
      </c>
      <c r="C11" s="27">
        <v>117.5</v>
      </c>
      <c r="D11" s="26">
        <v>99</v>
      </c>
      <c r="E11" s="49">
        <v>136.4</v>
      </c>
      <c r="F11" s="49">
        <v>185.1</v>
      </c>
      <c r="G11" s="50">
        <f>(F11-E11)/E11*100</f>
        <v>35.703812316715535</v>
      </c>
      <c r="I11" s="34" t="s">
        <v>8</v>
      </c>
      <c r="J11" s="41">
        <f>B11+B26</f>
        <v>243.9</v>
      </c>
      <c r="K11" s="31">
        <f>C11+C26</f>
        <v>260.6</v>
      </c>
      <c r="L11" s="31">
        <f>D11+D26</f>
        <v>258.9</v>
      </c>
      <c r="M11" s="55">
        <v>264.8</v>
      </c>
      <c r="N11" s="55">
        <v>314.5</v>
      </c>
      <c r="O11" s="56">
        <f>(N11-M11)/M11*100</f>
        <v>18.76888217522658</v>
      </c>
    </row>
    <row r="12" spans="1:15" ht="12.75">
      <c r="A12" s="25" t="s">
        <v>9</v>
      </c>
      <c r="B12" s="38">
        <v>89.9</v>
      </c>
      <c r="C12" s="27">
        <v>99.7</v>
      </c>
      <c r="D12" s="26">
        <v>91.8</v>
      </c>
      <c r="E12" s="49">
        <v>93.2</v>
      </c>
      <c r="F12" s="51">
        <v>90.8</v>
      </c>
      <c r="G12" s="52">
        <f aca="true" t="shared" si="0" ref="G12:G34">(F12-E12)/E12*100</f>
        <v>-2.575107296137345</v>
      </c>
      <c r="I12" s="35" t="s">
        <v>9</v>
      </c>
      <c r="J12" s="42">
        <f aca="true" t="shared" si="1" ref="J12:L19">B12+B27</f>
        <v>134.3</v>
      </c>
      <c r="K12" s="31">
        <f t="shared" si="1"/>
        <v>143.3</v>
      </c>
      <c r="L12" s="31">
        <f t="shared" si="1"/>
        <v>171.39999999999998</v>
      </c>
      <c r="M12" s="55">
        <v>217</v>
      </c>
      <c r="N12" s="55">
        <v>163.5</v>
      </c>
      <c r="O12" s="56">
        <f>(N12-M12)/M12*100</f>
        <v>-24.65437788018433</v>
      </c>
    </row>
    <row r="13" spans="1:15" ht="12.75">
      <c r="A13" s="25" t="s">
        <v>10</v>
      </c>
      <c r="B13" s="38">
        <v>47.2</v>
      </c>
      <c r="C13" s="27">
        <v>53.7</v>
      </c>
      <c r="D13" s="26">
        <v>45.9</v>
      </c>
      <c r="E13" s="49">
        <v>47.4</v>
      </c>
      <c r="F13" s="49">
        <v>67.8</v>
      </c>
      <c r="G13" s="52">
        <f t="shared" si="0"/>
        <v>43.0379746835443</v>
      </c>
      <c r="I13" s="35" t="s">
        <v>10</v>
      </c>
      <c r="J13" s="42">
        <f t="shared" si="1"/>
        <v>60.6</v>
      </c>
      <c r="K13" s="31">
        <f t="shared" si="1"/>
        <v>66</v>
      </c>
      <c r="L13" s="31">
        <f t="shared" si="1"/>
        <v>58</v>
      </c>
      <c r="M13" s="55">
        <v>64</v>
      </c>
      <c r="N13" s="55">
        <v>79.6</v>
      </c>
      <c r="O13" s="56">
        <f aca="true" t="shared" si="2" ref="O13:O19">(N13-M13)/M13*100</f>
        <v>24.374999999999993</v>
      </c>
    </row>
    <row r="14" spans="1:15" ht="12.75">
      <c r="A14" s="25" t="s">
        <v>11</v>
      </c>
      <c r="B14" s="38">
        <v>27.4</v>
      </c>
      <c r="C14" s="27">
        <v>33.7</v>
      </c>
      <c r="D14" s="26">
        <v>50.1</v>
      </c>
      <c r="E14" s="49">
        <v>40.8</v>
      </c>
      <c r="F14" s="49">
        <v>50.8</v>
      </c>
      <c r="G14" s="52">
        <f t="shared" si="0"/>
        <v>24.50980392156863</v>
      </c>
      <c r="I14" s="35" t="s">
        <v>11</v>
      </c>
      <c r="J14" s="42">
        <f t="shared" si="1"/>
        <v>35.3</v>
      </c>
      <c r="K14" s="31">
        <f t="shared" si="1"/>
        <v>68.7</v>
      </c>
      <c r="L14" s="31">
        <f t="shared" si="1"/>
        <v>62.400000000000006</v>
      </c>
      <c r="M14" s="55">
        <v>47.2</v>
      </c>
      <c r="N14" s="57">
        <v>50</v>
      </c>
      <c r="O14" s="56">
        <f t="shared" si="2"/>
        <v>5.932203389830502</v>
      </c>
    </row>
    <row r="15" spans="1:15" ht="12.75">
      <c r="A15" s="25" t="s">
        <v>12</v>
      </c>
      <c r="B15" s="38">
        <v>38</v>
      </c>
      <c r="C15" s="27">
        <v>37.4</v>
      </c>
      <c r="D15" s="26">
        <v>34.2</v>
      </c>
      <c r="E15" s="49">
        <v>27</v>
      </c>
      <c r="F15" s="49">
        <v>30.1</v>
      </c>
      <c r="G15" s="52">
        <f t="shared" si="0"/>
        <v>11.481481481481486</v>
      </c>
      <c r="I15" s="35" t="s">
        <v>12</v>
      </c>
      <c r="J15" s="42">
        <f t="shared" si="1"/>
        <v>40.5</v>
      </c>
      <c r="K15" s="31">
        <f t="shared" si="1"/>
        <v>41.1</v>
      </c>
      <c r="L15" s="31">
        <f t="shared" si="1"/>
        <v>40.300000000000004</v>
      </c>
      <c r="M15" s="55">
        <v>45.5</v>
      </c>
      <c r="N15" s="55">
        <v>65.9</v>
      </c>
      <c r="O15" s="56">
        <f t="shared" si="2"/>
        <v>44.835164835164846</v>
      </c>
    </row>
    <row r="16" spans="1:15" ht="12.75">
      <c r="A16" s="25" t="s">
        <v>13</v>
      </c>
      <c r="B16" s="38">
        <v>25.7</v>
      </c>
      <c r="C16" s="27">
        <v>25.7</v>
      </c>
      <c r="D16" s="26">
        <v>28.6</v>
      </c>
      <c r="E16" s="49">
        <v>36.8</v>
      </c>
      <c r="F16" s="49">
        <v>48</v>
      </c>
      <c r="G16" s="52">
        <f t="shared" si="0"/>
        <v>30.43478260869566</v>
      </c>
      <c r="I16" s="35" t="s">
        <v>13</v>
      </c>
      <c r="J16" s="42">
        <f t="shared" si="1"/>
        <v>28.3</v>
      </c>
      <c r="K16" s="31">
        <f t="shared" si="1"/>
        <v>32.5</v>
      </c>
      <c r="L16" s="31">
        <f t="shared" si="1"/>
        <v>37</v>
      </c>
      <c r="M16" s="55">
        <v>40.9</v>
      </c>
      <c r="N16" s="55">
        <v>43.2</v>
      </c>
      <c r="O16" s="56">
        <f t="shared" si="2"/>
        <v>5.623471882640597</v>
      </c>
    </row>
    <row r="17" spans="1:15" ht="12.75">
      <c r="A17" s="25" t="s">
        <v>14</v>
      </c>
      <c r="B17" s="38">
        <v>16.6</v>
      </c>
      <c r="C17" s="27">
        <v>18.8</v>
      </c>
      <c r="D17" s="26">
        <v>18.4</v>
      </c>
      <c r="E17" s="49">
        <v>23.2</v>
      </c>
      <c r="F17" s="49">
        <v>27</v>
      </c>
      <c r="G17" s="52">
        <f t="shared" si="0"/>
        <v>16.379310344827587</v>
      </c>
      <c r="I17" s="35" t="s">
        <v>14</v>
      </c>
      <c r="J17" s="42">
        <f t="shared" si="1"/>
        <v>19.700000000000003</v>
      </c>
      <c r="K17" s="31">
        <f t="shared" si="1"/>
        <v>21.900000000000002</v>
      </c>
      <c r="L17" s="31">
        <f t="shared" si="1"/>
        <v>21.799999999999997</v>
      </c>
      <c r="M17" s="55">
        <v>39.1</v>
      </c>
      <c r="N17" s="57">
        <v>31</v>
      </c>
      <c r="O17" s="56">
        <f t="shared" si="2"/>
        <v>-20.716112531969312</v>
      </c>
    </row>
    <row r="18" spans="1:15" ht="12.75">
      <c r="A18" s="25" t="s">
        <v>15</v>
      </c>
      <c r="B18" s="38">
        <v>11.3</v>
      </c>
      <c r="C18" s="27">
        <v>3.2</v>
      </c>
      <c r="D18" s="26">
        <v>8.3</v>
      </c>
      <c r="E18" s="49">
        <v>6.7</v>
      </c>
      <c r="F18" s="49">
        <v>6.3</v>
      </c>
      <c r="G18" s="52">
        <f t="shared" si="0"/>
        <v>-5.970149253731349</v>
      </c>
      <c r="I18" s="35" t="s">
        <v>15</v>
      </c>
      <c r="J18" s="42">
        <f t="shared" si="1"/>
        <v>11.600000000000001</v>
      </c>
      <c r="K18" s="32">
        <f t="shared" si="1"/>
        <v>6.5</v>
      </c>
      <c r="L18" s="32">
        <f t="shared" si="1"/>
        <v>17.9</v>
      </c>
      <c r="M18" s="55">
        <v>14.1</v>
      </c>
      <c r="N18" s="55">
        <v>13.7</v>
      </c>
      <c r="O18" s="56">
        <f t="shared" si="2"/>
        <v>-2.8368794326241162</v>
      </c>
    </row>
    <row r="19" spans="1:15" ht="13.5" thickBot="1">
      <c r="A19" s="28" t="s">
        <v>16</v>
      </c>
      <c r="B19" s="40">
        <f>SUM(B11:B18)</f>
        <v>368.6</v>
      </c>
      <c r="C19" s="30">
        <f>SUM(C11:C18)</f>
        <v>389.69999999999993</v>
      </c>
      <c r="D19" s="29">
        <f>SUM(D11:D18)</f>
        <v>376.3</v>
      </c>
      <c r="E19" s="53">
        <v>411.5</v>
      </c>
      <c r="F19" s="53">
        <v>505.9</v>
      </c>
      <c r="G19" s="54">
        <f t="shared" si="0"/>
        <v>22.940461725394893</v>
      </c>
      <c r="I19" s="36" t="s">
        <v>16</v>
      </c>
      <c r="J19" s="43">
        <f t="shared" si="1"/>
        <v>574.2</v>
      </c>
      <c r="K19" s="33">
        <f t="shared" si="1"/>
        <v>640.5999999999999</v>
      </c>
      <c r="L19" s="33">
        <f t="shared" si="1"/>
        <v>667.7</v>
      </c>
      <c r="M19" s="58">
        <v>732.6</v>
      </c>
      <c r="N19" s="58">
        <v>761.4</v>
      </c>
      <c r="O19" s="59">
        <f t="shared" si="2"/>
        <v>3.9312039312039246</v>
      </c>
    </row>
    <row r="20" ht="12.75">
      <c r="G20" s="37"/>
    </row>
    <row r="21" ht="12.75">
      <c r="G21" s="37"/>
    </row>
    <row r="22" spans="1:7" ht="12.75">
      <c r="A22" s="4" t="s">
        <v>17</v>
      </c>
      <c r="B22" s="3"/>
      <c r="C22" s="3"/>
      <c r="D22" s="3"/>
      <c r="E22" s="3"/>
      <c r="F22" s="3"/>
      <c r="G22" s="37"/>
    </row>
    <row r="23" spans="1:7" ht="12.75">
      <c r="A23" s="4"/>
      <c r="B23" s="3"/>
      <c r="C23" s="3"/>
      <c r="D23" s="6"/>
      <c r="E23" s="6"/>
      <c r="F23" s="6"/>
      <c r="G23" s="44"/>
    </row>
    <row r="24" spans="1:7" ht="12.75">
      <c r="A24" s="7" t="s">
        <v>4</v>
      </c>
      <c r="B24" s="8"/>
      <c r="C24" s="9" t="s">
        <v>5</v>
      </c>
      <c r="D24" s="10"/>
      <c r="E24" s="11"/>
      <c r="F24" s="10"/>
      <c r="G24" s="45" t="s">
        <v>6</v>
      </c>
    </row>
    <row r="25" spans="1:7" ht="12.75">
      <c r="A25" s="16"/>
      <c r="B25" s="17">
        <v>2001</v>
      </c>
      <c r="C25" s="18">
        <v>2002</v>
      </c>
      <c r="D25" s="18">
        <v>2003</v>
      </c>
      <c r="E25" s="18">
        <v>2004</v>
      </c>
      <c r="F25" s="18">
        <v>2005</v>
      </c>
      <c r="G25" s="46" t="s">
        <v>42</v>
      </c>
    </row>
    <row r="26" spans="1:7" ht="12.75">
      <c r="A26" s="25" t="s">
        <v>8</v>
      </c>
      <c r="B26" s="39">
        <v>131.4</v>
      </c>
      <c r="C26" s="27">
        <v>143.1</v>
      </c>
      <c r="D26" s="26">
        <v>159.9</v>
      </c>
      <c r="E26" s="49">
        <v>128.4</v>
      </c>
      <c r="F26" s="49">
        <v>129.4</v>
      </c>
      <c r="G26" s="52">
        <f t="shared" si="0"/>
        <v>0.778816199376947</v>
      </c>
    </row>
    <row r="27" spans="1:7" ht="12.75">
      <c r="A27" s="25" t="s">
        <v>9</v>
      </c>
      <c r="B27" s="38">
        <v>44.4</v>
      </c>
      <c r="C27" s="27">
        <v>43.6</v>
      </c>
      <c r="D27" s="26">
        <v>79.6</v>
      </c>
      <c r="E27" s="49">
        <v>123.8</v>
      </c>
      <c r="F27" s="49">
        <v>72.7</v>
      </c>
      <c r="G27" s="52">
        <f t="shared" si="0"/>
        <v>-41.2762520193861</v>
      </c>
    </row>
    <row r="28" spans="1:7" ht="12.75">
      <c r="A28" s="25" t="s">
        <v>13</v>
      </c>
      <c r="B28" s="38">
        <v>13.4</v>
      </c>
      <c r="C28" s="27">
        <v>12.3</v>
      </c>
      <c r="D28" s="26">
        <v>12.1</v>
      </c>
      <c r="E28" s="49">
        <v>16.6</v>
      </c>
      <c r="F28" s="49">
        <v>11.8</v>
      </c>
      <c r="G28" s="52">
        <f t="shared" si="0"/>
        <v>-28.915662650602414</v>
      </c>
    </row>
    <row r="29" spans="1:7" ht="12.75">
      <c r="A29" s="25" t="s">
        <v>10</v>
      </c>
      <c r="B29" s="38">
        <v>7.9</v>
      </c>
      <c r="C29" s="26">
        <v>35</v>
      </c>
      <c r="D29" s="26">
        <v>12.3</v>
      </c>
      <c r="E29" s="49">
        <v>13.9</v>
      </c>
      <c r="F29" s="49">
        <v>13.1</v>
      </c>
      <c r="G29" s="52">
        <f t="shared" si="0"/>
        <v>-5.7553956834532425</v>
      </c>
    </row>
    <row r="30" spans="1:7" ht="12.75">
      <c r="A30" s="25" t="s">
        <v>15</v>
      </c>
      <c r="B30" s="38">
        <v>2.5</v>
      </c>
      <c r="C30" s="27">
        <v>3.7</v>
      </c>
      <c r="D30" s="26">
        <v>6.1</v>
      </c>
      <c r="E30" s="49">
        <v>4.7</v>
      </c>
      <c r="F30" s="49">
        <v>15.1</v>
      </c>
      <c r="G30" s="52">
        <f t="shared" si="0"/>
        <v>221.2765957446808</v>
      </c>
    </row>
    <row r="31" spans="1:7" ht="12.75">
      <c r="A31" s="25" t="s">
        <v>12</v>
      </c>
      <c r="B31" s="38">
        <v>2.6</v>
      </c>
      <c r="C31" s="27">
        <v>6.8</v>
      </c>
      <c r="D31" s="26">
        <v>8.4</v>
      </c>
      <c r="E31" s="49">
        <v>7.4</v>
      </c>
      <c r="F31" s="49">
        <v>7.4</v>
      </c>
      <c r="G31" s="52">
        <f t="shared" si="0"/>
        <v>0</v>
      </c>
    </row>
    <row r="32" spans="1:7" ht="12.75">
      <c r="A32" s="25" t="s">
        <v>14</v>
      </c>
      <c r="B32" s="38">
        <v>3.1</v>
      </c>
      <c r="C32" s="27">
        <v>3.1</v>
      </c>
      <c r="D32" s="26">
        <v>3.4</v>
      </c>
      <c r="E32" s="49">
        <v>15.9</v>
      </c>
      <c r="F32" s="49">
        <v>4</v>
      </c>
      <c r="G32" s="52">
        <f t="shared" si="0"/>
        <v>-74.8427672955975</v>
      </c>
    </row>
    <row r="33" spans="1:7" ht="12.75">
      <c r="A33" s="25" t="s">
        <v>11</v>
      </c>
      <c r="B33" s="38">
        <v>0.3</v>
      </c>
      <c r="C33" s="27">
        <v>3.3</v>
      </c>
      <c r="D33" s="26">
        <v>9.6</v>
      </c>
      <c r="E33" s="49">
        <v>10.4</v>
      </c>
      <c r="F33" s="49">
        <v>2</v>
      </c>
      <c r="G33" s="52">
        <f t="shared" si="0"/>
        <v>-80.76923076923077</v>
      </c>
    </row>
    <row r="34" spans="1:7" ht="12.75">
      <c r="A34" s="28" t="s">
        <v>16</v>
      </c>
      <c r="B34" s="40">
        <f>SUM(B26:B33)</f>
        <v>205.60000000000002</v>
      </c>
      <c r="C34" s="29">
        <f>SUM(C26:C33)</f>
        <v>250.9</v>
      </c>
      <c r="D34" s="29">
        <f>SUM(D26:D33)</f>
        <v>291.4</v>
      </c>
      <c r="E34" s="53">
        <v>321.1</v>
      </c>
      <c r="F34" s="53">
        <v>255.5</v>
      </c>
      <c r="G34" s="54">
        <f t="shared" si="0"/>
        <v>-20.42977265649331</v>
      </c>
    </row>
    <row r="38" spans="1:15" ht="12.75">
      <c r="A38" s="21" t="s">
        <v>18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.75">
      <c r="A39" s="22"/>
      <c r="B39" s="23" t="s">
        <v>19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75">
      <c r="A40" s="24" t="s">
        <v>20</v>
      </c>
      <c r="B40" s="22" t="s">
        <v>21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.75">
      <c r="A41" s="22"/>
      <c r="B41" s="22" t="s">
        <v>22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.75">
      <c r="A42" s="24" t="s">
        <v>23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.75">
      <c r="A43" s="22"/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2.75">
      <c r="A44" s="24" t="s">
        <v>26</v>
      </c>
      <c r="B44" s="22" t="s">
        <v>27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22"/>
      <c r="B45" s="22" t="s">
        <v>28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2.75">
      <c r="A46" s="24" t="s">
        <v>29</v>
      </c>
      <c r="B46" s="22" t="s">
        <v>30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2.75">
      <c r="A47" s="22"/>
      <c r="B47" s="22" t="s">
        <v>31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2.75">
      <c r="A48" s="24" t="s">
        <v>32</v>
      </c>
      <c r="B48" s="22" t="s">
        <v>33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2.75">
      <c r="A49" s="22"/>
      <c r="B49" s="22" t="s">
        <v>34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2.75">
      <c r="A50" s="24" t="s">
        <v>12</v>
      </c>
      <c r="B50" s="22" t="s">
        <v>35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2.75">
      <c r="A52" s="24" t="s">
        <v>36</v>
      </c>
      <c r="B52" s="22" t="s">
        <v>37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2.75">
      <c r="A53" s="22"/>
      <c r="B53" s="22" t="s">
        <v>38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.75">
      <c r="A54" s="22"/>
      <c r="B54" s="22" t="s">
        <v>39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.75">
      <c r="A55" s="24" t="s">
        <v>40</v>
      </c>
      <c r="B55" s="22" t="s">
        <v>41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isaksson</dc:creator>
  <cp:keywords/>
  <dc:description/>
  <cp:lastModifiedBy>isaksson</cp:lastModifiedBy>
  <dcterms:created xsi:type="dcterms:W3CDTF">2005-12-07T09:08:53Z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