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<sst xmlns="http://schemas.openxmlformats.org/spreadsheetml/2006/main" count="676" uniqueCount="180">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</sst>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1" fontId="6" fillId="0" borderId="0" xfId="0" applyNumberFormat="1" applyFont="1" applyAlignment="1">
      <alignment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137.1</c:v>
                </c:pt>
                <c:pt idx="115">
                  <c:v>116</c:v>
                </c:pt>
                <c:pt idx="116">
                  <c:v>115.1</c:v>
                </c:pt>
                <c:pt idx="117">
                  <c:v>115.5</c:v>
                </c:pt>
                <c:pt idx="118">
                  <c:v>112.7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72.2</c:v>
                </c:pt>
                <c:pt idx="1">
                  <c:v>73.7</c:v>
                </c:pt>
                <c:pt idx="2">
                  <c:v>73.7</c:v>
                </c:pt>
                <c:pt idx="3">
                  <c:v>74.1</c:v>
                </c:pt>
                <c:pt idx="4">
                  <c:v>75.1</c:v>
                </c:pt>
                <c:pt idx="5">
                  <c:v>79.7</c:v>
                </c:pt>
                <c:pt idx="6">
                  <c:v>74</c:v>
                </c:pt>
                <c:pt idx="7">
                  <c:v>76.5</c:v>
                </c:pt>
                <c:pt idx="8">
                  <c:v>78.4</c:v>
                </c:pt>
                <c:pt idx="9">
                  <c:v>76.3</c:v>
                </c:pt>
                <c:pt idx="10">
                  <c:v>78.6</c:v>
                </c:pt>
                <c:pt idx="11">
                  <c:v>79</c:v>
                </c:pt>
                <c:pt idx="12">
                  <c:v>78.3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79.2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83.8</c:v>
                </c:pt>
                <c:pt idx="25">
                  <c:v>82.3</c:v>
                </c:pt>
                <c:pt idx="26">
                  <c:v>81.1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85.5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84.8</c:v>
                </c:pt>
                <c:pt idx="35">
                  <c:v>84.9</c:v>
                </c:pt>
                <c:pt idx="36">
                  <c:v>88.1</c:v>
                </c:pt>
                <c:pt idx="37">
                  <c:v>87.9</c:v>
                </c:pt>
                <c:pt idx="38">
                  <c:v>87.3</c:v>
                </c:pt>
                <c:pt idx="39">
                  <c:v>90.2</c:v>
                </c:pt>
                <c:pt idx="40">
                  <c:v>88.2</c:v>
                </c:pt>
                <c:pt idx="41">
                  <c:v>88.5</c:v>
                </c:pt>
                <c:pt idx="42">
                  <c:v>92.9</c:v>
                </c:pt>
                <c:pt idx="43">
                  <c:v>88.8</c:v>
                </c:pt>
                <c:pt idx="44">
                  <c:v>90.4</c:v>
                </c:pt>
                <c:pt idx="45">
                  <c:v>91.2</c:v>
                </c:pt>
                <c:pt idx="46">
                  <c:v>90.5</c:v>
                </c:pt>
                <c:pt idx="47">
                  <c:v>92.9</c:v>
                </c:pt>
                <c:pt idx="48">
                  <c:v>90.6</c:v>
                </c:pt>
                <c:pt idx="49">
                  <c:v>91.5</c:v>
                </c:pt>
                <c:pt idx="50">
                  <c:v>92.6</c:v>
                </c:pt>
                <c:pt idx="51">
                  <c:v>93.5</c:v>
                </c:pt>
                <c:pt idx="52">
                  <c:v>91.9</c:v>
                </c:pt>
                <c:pt idx="53">
                  <c:v>93</c:v>
                </c:pt>
                <c:pt idx="54">
                  <c:v>97.6</c:v>
                </c:pt>
                <c:pt idx="55">
                  <c:v>93.1</c:v>
                </c:pt>
                <c:pt idx="56">
                  <c:v>94.7</c:v>
                </c:pt>
                <c:pt idx="57">
                  <c:v>95.3</c:v>
                </c:pt>
                <c:pt idx="58">
                  <c:v>95</c:v>
                </c:pt>
                <c:pt idx="59">
                  <c:v>97.5</c:v>
                </c:pt>
                <c:pt idx="60">
                  <c:v>95.2</c:v>
                </c:pt>
                <c:pt idx="61">
                  <c:v>97.2</c:v>
                </c:pt>
                <c:pt idx="62">
                  <c:v>99.3</c:v>
                </c:pt>
                <c:pt idx="63">
                  <c:v>96.7</c:v>
                </c:pt>
                <c:pt idx="64">
                  <c:v>98.6</c:v>
                </c:pt>
                <c:pt idx="65">
                  <c:v>103.5</c:v>
                </c:pt>
                <c:pt idx="66">
                  <c:v>99.1</c:v>
                </c:pt>
                <c:pt idx="67">
                  <c:v>99.9</c:v>
                </c:pt>
                <c:pt idx="68">
                  <c:v>103.2</c:v>
                </c:pt>
                <c:pt idx="69">
                  <c:v>100.3</c:v>
                </c:pt>
                <c:pt idx="70">
                  <c:v>102.4</c:v>
                </c:pt>
                <c:pt idx="71">
                  <c:v>103.9</c:v>
                </c:pt>
                <c:pt idx="72">
                  <c:v>103.6</c:v>
                </c:pt>
                <c:pt idx="73">
                  <c:v>106</c:v>
                </c:pt>
                <c:pt idx="74">
                  <c:v>106.7</c:v>
                </c:pt>
                <c:pt idx="75">
                  <c:v>104.9</c:v>
                </c:pt>
                <c:pt idx="76">
                  <c:v>105.3</c:v>
                </c:pt>
                <c:pt idx="77">
                  <c:v>110.2</c:v>
                </c:pt>
                <c:pt idx="78">
                  <c:v>105.7</c:v>
                </c:pt>
                <c:pt idx="79">
                  <c:v>108.7</c:v>
                </c:pt>
                <c:pt idx="80">
                  <c:v>106.7</c:v>
                </c:pt>
                <c:pt idx="81">
                  <c:v>107.3</c:v>
                </c:pt>
                <c:pt idx="82">
                  <c:v>110.3</c:v>
                </c:pt>
                <c:pt idx="83">
                  <c:v>106.6</c:v>
                </c:pt>
                <c:pt idx="84">
                  <c:v>108.4</c:v>
                </c:pt>
                <c:pt idx="85">
                  <c:v>108.2</c:v>
                </c:pt>
                <c:pt idx="86">
                  <c:v>108.5</c:v>
                </c:pt>
                <c:pt idx="87">
                  <c:v>109.5</c:v>
                </c:pt>
                <c:pt idx="88">
                  <c:v>111.7</c:v>
                </c:pt>
                <c:pt idx="89">
                  <c:v>110.7</c:v>
                </c:pt>
                <c:pt idx="90">
                  <c:v>110.3</c:v>
                </c:pt>
                <c:pt idx="91">
                  <c:v>111.1</c:v>
                </c:pt>
                <c:pt idx="92">
                  <c:v>110.2</c:v>
                </c:pt>
                <c:pt idx="93">
                  <c:v>110.2</c:v>
                </c:pt>
                <c:pt idx="94">
                  <c:v>113.2</c:v>
                </c:pt>
                <c:pt idx="95">
                  <c:v>111.1</c:v>
                </c:pt>
                <c:pt idx="96">
                  <c:v>113.3</c:v>
                </c:pt>
                <c:pt idx="97">
                  <c:v>112.4</c:v>
                </c:pt>
                <c:pt idx="98">
                  <c:v>109.4</c:v>
                </c:pt>
                <c:pt idx="99">
                  <c:v>113.5</c:v>
                </c:pt>
                <c:pt idx="100">
                  <c:v>114.6</c:v>
                </c:pt>
                <c:pt idx="101">
                  <c:v>114.3</c:v>
                </c:pt>
                <c:pt idx="102">
                  <c:v>114.4</c:v>
                </c:pt>
                <c:pt idx="103">
                  <c:v>114.1</c:v>
                </c:pt>
                <c:pt idx="104">
                  <c:v>115.2</c:v>
                </c:pt>
                <c:pt idx="105">
                  <c:v>116.7</c:v>
                </c:pt>
                <c:pt idx="106">
                  <c:v>113.9</c:v>
                </c:pt>
                <c:pt idx="107">
                  <c:v>116.3</c:v>
                </c:pt>
                <c:pt idx="108">
                  <c:v>117.2</c:v>
                </c:pt>
                <c:pt idx="109">
                  <c:v>116.4</c:v>
                </c:pt>
                <c:pt idx="110">
                  <c:v>117.4</c:v>
                </c:pt>
                <c:pt idx="111">
                  <c:v>119.7</c:v>
                </c:pt>
                <c:pt idx="112">
                  <c:v>115.6</c:v>
                </c:pt>
                <c:pt idx="113">
                  <c:v>119.1</c:v>
                </c:pt>
                <c:pt idx="114">
                  <c:v>121.3</c:v>
                </c:pt>
                <c:pt idx="115">
                  <c:v>116.8</c:v>
                </c:pt>
                <c:pt idx="116">
                  <c:v>121.4</c:v>
                </c:pt>
                <c:pt idx="117">
                  <c:v>121.5</c:v>
                </c:pt>
                <c:pt idx="118">
                  <c:v>120.2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75.1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82.5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86.8</c:v>
                </c:pt>
                <c:pt idx="37">
                  <c:v>87.5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89.7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91.4</c:v>
                </c:pt>
                <c:pt idx="48">
                  <c:v>91.7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98.9</c:v>
                </c:pt>
                <c:pt idx="66">
                  <c:v>99.5</c:v>
                </c:pt>
                <c:pt idx="67">
                  <c:v>100.1</c:v>
                </c:pt>
                <c:pt idx="68">
                  <c:v>100.7</c:v>
                </c:pt>
                <c:pt idx="69">
                  <c:v>101.5</c:v>
                </c:pt>
                <c:pt idx="70">
                  <c:v>102.5</c:v>
                </c:pt>
                <c:pt idx="71">
                  <c:v>103.5</c:v>
                </c:pt>
                <c:pt idx="72">
                  <c:v>104.4</c:v>
                </c:pt>
                <c:pt idx="73">
                  <c:v>105.1</c:v>
                </c:pt>
                <c:pt idx="74">
                  <c:v>105.5</c:v>
                </c:pt>
                <c:pt idx="75">
                  <c:v>105.8</c:v>
                </c:pt>
                <c:pt idx="76">
                  <c:v>106</c:v>
                </c:pt>
                <c:pt idx="77">
                  <c:v>106.2</c:v>
                </c:pt>
                <c:pt idx="78">
                  <c:v>106.6</c:v>
                </c:pt>
                <c:pt idx="79">
                  <c:v>107</c:v>
                </c:pt>
                <c:pt idx="80">
                  <c:v>107.3</c:v>
                </c:pt>
                <c:pt idx="81">
                  <c:v>107.5</c:v>
                </c:pt>
                <c:pt idx="82">
                  <c:v>107.6</c:v>
                </c:pt>
                <c:pt idx="83">
                  <c:v>107.7</c:v>
                </c:pt>
                <c:pt idx="84">
                  <c:v>108</c:v>
                </c:pt>
                <c:pt idx="85">
                  <c:v>108.4</c:v>
                </c:pt>
                <c:pt idx="86">
                  <c:v>109.1</c:v>
                </c:pt>
                <c:pt idx="87">
                  <c:v>109.8</c:v>
                </c:pt>
                <c:pt idx="88">
                  <c:v>110.3</c:v>
                </c:pt>
                <c:pt idx="89">
                  <c:v>110.6</c:v>
                </c:pt>
                <c:pt idx="90">
                  <c:v>110.7</c:v>
                </c:pt>
                <c:pt idx="91">
                  <c:v>110.8</c:v>
                </c:pt>
                <c:pt idx="92">
                  <c:v>110.9</c:v>
                </c:pt>
                <c:pt idx="93">
                  <c:v>111.2</c:v>
                </c:pt>
                <c:pt idx="94">
                  <c:v>111.6</c:v>
                </c:pt>
                <c:pt idx="95">
                  <c:v>112</c:v>
                </c:pt>
                <c:pt idx="96">
                  <c:v>112.4</c:v>
                </c:pt>
                <c:pt idx="97">
                  <c:v>112.9</c:v>
                </c:pt>
                <c:pt idx="98">
                  <c:v>113.3</c:v>
                </c:pt>
                <c:pt idx="99">
                  <c:v>113.6</c:v>
                </c:pt>
                <c:pt idx="100">
                  <c:v>113.9</c:v>
                </c:pt>
                <c:pt idx="101">
                  <c:v>114.3</c:v>
                </c:pt>
                <c:pt idx="102">
                  <c:v>114.5</c:v>
                </c:pt>
                <c:pt idx="103">
                  <c:v>114.8</c:v>
                </c:pt>
                <c:pt idx="104">
                  <c:v>115</c:v>
                </c:pt>
                <c:pt idx="105">
                  <c:v>115.3</c:v>
                </c:pt>
                <c:pt idx="106">
                  <c:v>115.7</c:v>
                </c:pt>
                <c:pt idx="107">
                  <c:v>116.1</c:v>
                </c:pt>
                <c:pt idx="108">
                  <c:v>116.5</c:v>
                </c:pt>
                <c:pt idx="109">
                  <c:v>117.1</c:v>
                </c:pt>
                <c:pt idx="110">
                  <c:v>117.6</c:v>
                </c:pt>
                <c:pt idx="111">
                  <c:v>118.3</c:v>
                </c:pt>
                <c:pt idx="112">
                  <c:v>118.9</c:v>
                </c:pt>
                <c:pt idx="113">
                  <c:v>119.5</c:v>
                </c:pt>
                <c:pt idx="114">
                  <c:v>120</c:v>
                </c:pt>
                <c:pt idx="115">
                  <c:v>120.5</c:v>
                </c:pt>
                <c:pt idx="116">
                  <c:v>120.8</c:v>
                </c:pt>
                <c:pt idx="117">
                  <c:v>121</c:v>
                </c:pt>
                <c:pt idx="118">
                  <c:v>121.2</c:v>
                </c:pt>
              </c:numCache>
            </c:numRef>
          </c:val>
          <c:smooth val="0"/>
        </c:ser>
        <c:axId val="42690343"/>
        <c:axId val="48668768"/>
      </c:lineChart>
      <c:catAx>
        <c:axId val="42690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668768"/>
        <c:crossesAt val="60"/>
        <c:auto val="0"/>
        <c:lblOffset val="100"/>
        <c:tickLblSkip val="6"/>
        <c:tickMarkSkip val="2"/>
        <c:noMultiLvlLbl val="0"/>
      </c:catAx>
      <c:valAx>
        <c:axId val="4866876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90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133.92</c:v>
                </c:pt>
                <c:pt idx="114">
                  <c:v>128.19</c:v>
                </c:pt>
                <c:pt idx="115">
                  <c:v>104.77</c:v>
                </c:pt>
                <c:pt idx="116">
                  <c:v>109.69</c:v>
                </c:pt>
                <c:pt idx="117">
                  <c:v>108.93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74.4</c:v>
                </c:pt>
                <c:pt idx="1">
                  <c:v>74.9</c:v>
                </c:pt>
                <c:pt idx="2">
                  <c:v>72.9</c:v>
                </c:pt>
                <c:pt idx="3">
                  <c:v>75</c:v>
                </c:pt>
                <c:pt idx="4">
                  <c:v>76.4</c:v>
                </c:pt>
                <c:pt idx="5">
                  <c:v>81</c:v>
                </c:pt>
                <c:pt idx="6">
                  <c:v>73.8</c:v>
                </c:pt>
                <c:pt idx="7">
                  <c:v>76.3</c:v>
                </c:pt>
                <c:pt idx="8">
                  <c:v>77.8</c:v>
                </c:pt>
                <c:pt idx="9">
                  <c:v>78.4</c:v>
                </c:pt>
                <c:pt idx="10">
                  <c:v>78.5</c:v>
                </c:pt>
                <c:pt idx="11">
                  <c:v>78.9</c:v>
                </c:pt>
                <c:pt idx="12">
                  <c:v>78.7</c:v>
                </c:pt>
                <c:pt idx="13">
                  <c:v>76.5</c:v>
                </c:pt>
                <c:pt idx="14">
                  <c:v>78.9</c:v>
                </c:pt>
                <c:pt idx="15">
                  <c:v>79</c:v>
                </c:pt>
                <c:pt idx="16">
                  <c:v>79.4</c:v>
                </c:pt>
                <c:pt idx="17">
                  <c:v>85.3</c:v>
                </c:pt>
                <c:pt idx="18">
                  <c:v>79.3</c:v>
                </c:pt>
                <c:pt idx="19">
                  <c:v>80.3</c:v>
                </c:pt>
                <c:pt idx="20">
                  <c:v>80.9</c:v>
                </c:pt>
                <c:pt idx="21">
                  <c:v>82.3</c:v>
                </c:pt>
                <c:pt idx="22">
                  <c:v>81.9</c:v>
                </c:pt>
                <c:pt idx="23">
                  <c:v>81.3</c:v>
                </c:pt>
                <c:pt idx="24">
                  <c:v>83.5</c:v>
                </c:pt>
                <c:pt idx="25">
                  <c:v>83.3</c:v>
                </c:pt>
                <c:pt idx="26">
                  <c:v>81.7</c:v>
                </c:pt>
                <c:pt idx="27">
                  <c:v>84.4</c:v>
                </c:pt>
                <c:pt idx="28">
                  <c:v>83.9</c:v>
                </c:pt>
                <c:pt idx="29">
                  <c:v>86.1</c:v>
                </c:pt>
                <c:pt idx="30">
                  <c:v>87.4</c:v>
                </c:pt>
                <c:pt idx="31">
                  <c:v>87</c:v>
                </c:pt>
                <c:pt idx="32">
                  <c:v>86.1</c:v>
                </c:pt>
                <c:pt idx="33">
                  <c:v>86</c:v>
                </c:pt>
                <c:pt idx="34">
                  <c:v>87.2</c:v>
                </c:pt>
                <c:pt idx="35">
                  <c:v>86.2</c:v>
                </c:pt>
                <c:pt idx="36">
                  <c:v>88.8</c:v>
                </c:pt>
                <c:pt idx="37">
                  <c:v>89.7</c:v>
                </c:pt>
                <c:pt idx="38">
                  <c:v>91</c:v>
                </c:pt>
                <c:pt idx="39">
                  <c:v>93.7</c:v>
                </c:pt>
                <c:pt idx="40">
                  <c:v>88.6</c:v>
                </c:pt>
                <c:pt idx="41">
                  <c:v>89.7</c:v>
                </c:pt>
                <c:pt idx="42">
                  <c:v>94.7</c:v>
                </c:pt>
                <c:pt idx="43">
                  <c:v>90.6</c:v>
                </c:pt>
                <c:pt idx="44">
                  <c:v>90.7</c:v>
                </c:pt>
                <c:pt idx="45">
                  <c:v>90.6</c:v>
                </c:pt>
                <c:pt idx="46">
                  <c:v>91.7</c:v>
                </c:pt>
                <c:pt idx="47">
                  <c:v>97.4</c:v>
                </c:pt>
                <c:pt idx="48">
                  <c:v>88.3</c:v>
                </c:pt>
                <c:pt idx="49">
                  <c:v>91.9</c:v>
                </c:pt>
                <c:pt idx="50">
                  <c:v>93.8</c:v>
                </c:pt>
                <c:pt idx="51">
                  <c:v>91.2</c:v>
                </c:pt>
                <c:pt idx="52">
                  <c:v>93.9</c:v>
                </c:pt>
                <c:pt idx="53">
                  <c:v>92.4</c:v>
                </c:pt>
                <c:pt idx="54">
                  <c:v>97.2</c:v>
                </c:pt>
                <c:pt idx="55">
                  <c:v>94.5</c:v>
                </c:pt>
                <c:pt idx="56">
                  <c:v>94.1</c:v>
                </c:pt>
                <c:pt idx="57">
                  <c:v>95.1</c:v>
                </c:pt>
                <c:pt idx="58">
                  <c:v>95</c:v>
                </c:pt>
                <c:pt idx="59">
                  <c:v>97.3</c:v>
                </c:pt>
                <c:pt idx="60">
                  <c:v>96.5</c:v>
                </c:pt>
                <c:pt idx="61">
                  <c:v>96</c:v>
                </c:pt>
                <c:pt idx="62">
                  <c:v>96.6</c:v>
                </c:pt>
                <c:pt idx="63">
                  <c:v>97.2</c:v>
                </c:pt>
                <c:pt idx="64">
                  <c:v>98.1</c:v>
                </c:pt>
                <c:pt idx="65">
                  <c:v>103.3</c:v>
                </c:pt>
                <c:pt idx="66">
                  <c:v>99.8</c:v>
                </c:pt>
                <c:pt idx="67">
                  <c:v>100.6</c:v>
                </c:pt>
                <c:pt idx="68">
                  <c:v>101.3</c:v>
                </c:pt>
                <c:pt idx="69">
                  <c:v>102.3</c:v>
                </c:pt>
                <c:pt idx="70">
                  <c:v>101.6</c:v>
                </c:pt>
                <c:pt idx="71">
                  <c:v>103.8</c:v>
                </c:pt>
                <c:pt idx="72">
                  <c:v>103.6</c:v>
                </c:pt>
                <c:pt idx="73">
                  <c:v>106.4</c:v>
                </c:pt>
                <c:pt idx="74">
                  <c:v>106.6</c:v>
                </c:pt>
                <c:pt idx="75">
                  <c:v>105.3</c:v>
                </c:pt>
                <c:pt idx="76">
                  <c:v>105.3</c:v>
                </c:pt>
                <c:pt idx="77">
                  <c:v>109.2</c:v>
                </c:pt>
                <c:pt idx="78">
                  <c:v>105.5</c:v>
                </c:pt>
                <c:pt idx="79">
                  <c:v>105</c:v>
                </c:pt>
                <c:pt idx="80">
                  <c:v>106.7</c:v>
                </c:pt>
                <c:pt idx="81">
                  <c:v>105.4</c:v>
                </c:pt>
                <c:pt idx="82">
                  <c:v>105.9</c:v>
                </c:pt>
                <c:pt idx="83">
                  <c:v>106.3</c:v>
                </c:pt>
                <c:pt idx="84">
                  <c:v>105.5</c:v>
                </c:pt>
                <c:pt idx="85">
                  <c:v>105</c:v>
                </c:pt>
                <c:pt idx="86">
                  <c:v>105.2</c:v>
                </c:pt>
                <c:pt idx="87">
                  <c:v>106.2</c:v>
                </c:pt>
                <c:pt idx="88">
                  <c:v>107</c:v>
                </c:pt>
                <c:pt idx="89">
                  <c:v>109.1</c:v>
                </c:pt>
                <c:pt idx="90">
                  <c:v>106.4</c:v>
                </c:pt>
                <c:pt idx="91">
                  <c:v>106.2</c:v>
                </c:pt>
                <c:pt idx="92">
                  <c:v>106.9</c:v>
                </c:pt>
                <c:pt idx="93">
                  <c:v>106.2</c:v>
                </c:pt>
                <c:pt idx="94">
                  <c:v>108.3</c:v>
                </c:pt>
                <c:pt idx="95">
                  <c:v>106.9</c:v>
                </c:pt>
                <c:pt idx="96">
                  <c:v>107.3</c:v>
                </c:pt>
                <c:pt idx="97">
                  <c:v>108.1</c:v>
                </c:pt>
                <c:pt idx="98">
                  <c:v>105.5</c:v>
                </c:pt>
                <c:pt idx="99">
                  <c:v>108.2</c:v>
                </c:pt>
                <c:pt idx="100">
                  <c:v>108.8</c:v>
                </c:pt>
                <c:pt idx="101">
                  <c:v>109.2</c:v>
                </c:pt>
                <c:pt idx="102">
                  <c:v>108.7</c:v>
                </c:pt>
                <c:pt idx="103">
                  <c:v>109.3</c:v>
                </c:pt>
                <c:pt idx="104">
                  <c:v>108.6</c:v>
                </c:pt>
                <c:pt idx="105">
                  <c:v>109.9</c:v>
                </c:pt>
                <c:pt idx="106">
                  <c:v>107.5</c:v>
                </c:pt>
                <c:pt idx="107">
                  <c:v>109.4</c:v>
                </c:pt>
                <c:pt idx="108">
                  <c:v>109.5</c:v>
                </c:pt>
                <c:pt idx="109">
                  <c:v>108.4</c:v>
                </c:pt>
                <c:pt idx="110">
                  <c:v>113.1</c:v>
                </c:pt>
                <c:pt idx="111">
                  <c:v>112</c:v>
                </c:pt>
                <c:pt idx="112">
                  <c:v>110.9</c:v>
                </c:pt>
                <c:pt idx="113">
                  <c:v>109.7</c:v>
                </c:pt>
                <c:pt idx="114">
                  <c:v>112.7</c:v>
                </c:pt>
                <c:pt idx="115">
                  <c:v>112.6</c:v>
                </c:pt>
                <c:pt idx="116">
                  <c:v>113.6</c:v>
                </c:pt>
                <c:pt idx="117">
                  <c:v>115.2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74.2</c:v>
                </c:pt>
                <c:pt idx="1">
                  <c:v>74.4</c:v>
                </c:pt>
                <c:pt idx="2">
                  <c:v>74.7</c:v>
                </c:pt>
                <c:pt idx="3">
                  <c:v>75</c:v>
                </c:pt>
                <c:pt idx="4">
                  <c:v>75.4</c:v>
                </c:pt>
                <c:pt idx="5">
                  <c:v>75.9</c:v>
                </c:pt>
                <c:pt idx="6">
                  <c:v>76.4</c:v>
                </c:pt>
                <c:pt idx="7">
                  <c:v>76.9</c:v>
                </c:pt>
                <c:pt idx="8">
                  <c:v>77.5</c:v>
                </c:pt>
                <c:pt idx="9">
                  <c:v>78</c:v>
                </c:pt>
                <c:pt idx="10">
                  <c:v>78.4</c:v>
                </c:pt>
                <c:pt idx="11">
                  <c:v>78.6</c:v>
                </c:pt>
                <c:pt idx="12">
                  <c:v>78.6</c:v>
                </c:pt>
                <c:pt idx="13">
                  <c:v>78.6</c:v>
                </c:pt>
                <c:pt idx="14">
                  <c:v>78.8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83.2</c:v>
                </c:pt>
                <c:pt idx="27">
                  <c:v>84</c:v>
                </c:pt>
                <c:pt idx="28">
                  <c:v>84.8</c:v>
                </c:pt>
                <c:pt idx="29">
                  <c:v>85.6</c:v>
                </c:pt>
                <c:pt idx="30">
                  <c:v>86.3</c:v>
                </c:pt>
                <c:pt idx="31">
                  <c:v>86.6</c:v>
                </c:pt>
                <c:pt idx="32">
                  <c:v>86.6</c:v>
                </c:pt>
                <c:pt idx="33">
                  <c:v>86.7</c:v>
                </c:pt>
                <c:pt idx="34">
                  <c:v>87</c:v>
                </c:pt>
                <c:pt idx="35">
                  <c:v>87.7</c:v>
                </c:pt>
                <c:pt idx="36">
                  <c:v>88.6</c:v>
                </c:pt>
                <c:pt idx="37">
                  <c:v>89.5</c:v>
                </c:pt>
                <c:pt idx="38">
                  <c:v>90.1</c:v>
                </c:pt>
                <c:pt idx="39">
                  <c:v>90.3</c:v>
                </c:pt>
                <c:pt idx="40">
                  <c:v>90.3</c:v>
                </c:pt>
                <c:pt idx="41">
                  <c:v>90.2</c:v>
                </c:pt>
                <c:pt idx="42">
                  <c:v>90.2</c:v>
                </c:pt>
                <c:pt idx="43">
                  <c:v>90.4</c:v>
                </c:pt>
                <c:pt idx="44">
                  <c:v>90.7</c:v>
                </c:pt>
                <c:pt idx="45">
                  <c:v>91.1</c:v>
                </c:pt>
                <c:pt idx="46">
                  <c:v>91.4</c:v>
                </c:pt>
                <c:pt idx="47">
                  <c:v>91.8</c:v>
                </c:pt>
                <c:pt idx="48">
                  <c:v>92.1</c:v>
                </c:pt>
                <c:pt idx="49">
                  <c:v>92.3</c:v>
                </c:pt>
                <c:pt idx="50">
                  <c:v>92.5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94.5</c:v>
                </c:pt>
                <c:pt idx="57">
                  <c:v>95.1</c:v>
                </c:pt>
                <c:pt idx="58">
                  <c:v>95.6</c:v>
                </c:pt>
                <c:pt idx="59">
                  <c:v>96</c:v>
                </c:pt>
                <c:pt idx="60">
                  <c:v>96.3</c:v>
                </c:pt>
                <c:pt idx="61">
                  <c:v>96.6</c:v>
                </c:pt>
                <c:pt idx="62">
                  <c:v>96.9</c:v>
                </c:pt>
                <c:pt idx="63">
                  <c:v>97.4</c:v>
                </c:pt>
                <c:pt idx="64">
                  <c:v>98.1</c:v>
                </c:pt>
                <c:pt idx="65">
                  <c:v>98.9</c:v>
                </c:pt>
                <c:pt idx="66">
                  <c:v>99.8</c:v>
                </c:pt>
                <c:pt idx="67">
                  <c:v>100.5</c:v>
                </c:pt>
                <c:pt idx="68">
                  <c:v>101.2</c:v>
                </c:pt>
                <c:pt idx="69">
                  <c:v>101.8</c:v>
                </c:pt>
                <c:pt idx="70">
                  <c:v>102.7</c:v>
                </c:pt>
                <c:pt idx="71">
                  <c:v>103.6</c:v>
                </c:pt>
                <c:pt idx="72">
                  <c:v>104.5</c:v>
                </c:pt>
                <c:pt idx="73">
                  <c:v>105.2</c:v>
                </c:pt>
                <c:pt idx="74">
                  <c:v>105.6</c:v>
                </c:pt>
                <c:pt idx="75">
                  <c:v>105.8</c:v>
                </c:pt>
                <c:pt idx="76">
                  <c:v>105.7</c:v>
                </c:pt>
                <c:pt idx="77">
                  <c:v>105.6</c:v>
                </c:pt>
                <c:pt idx="78">
                  <c:v>105.6</c:v>
                </c:pt>
                <c:pt idx="79">
                  <c:v>105.7</c:v>
                </c:pt>
                <c:pt idx="80">
                  <c:v>105.8</c:v>
                </c:pt>
                <c:pt idx="81">
                  <c:v>105.9</c:v>
                </c:pt>
                <c:pt idx="82">
                  <c:v>105.8</c:v>
                </c:pt>
                <c:pt idx="83">
                  <c:v>105.7</c:v>
                </c:pt>
                <c:pt idx="84">
                  <c:v>105.6</c:v>
                </c:pt>
                <c:pt idx="85">
                  <c:v>105.6</c:v>
                </c:pt>
                <c:pt idx="86">
                  <c:v>105.8</c:v>
                </c:pt>
                <c:pt idx="87">
                  <c:v>106.1</c:v>
                </c:pt>
                <c:pt idx="88">
                  <c:v>106.3</c:v>
                </c:pt>
                <c:pt idx="89">
                  <c:v>106.5</c:v>
                </c:pt>
                <c:pt idx="90">
                  <c:v>106.6</c:v>
                </c:pt>
                <c:pt idx="91">
                  <c:v>106.6</c:v>
                </c:pt>
                <c:pt idx="92">
                  <c:v>106.7</c:v>
                </c:pt>
                <c:pt idx="93">
                  <c:v>106.9</c:v>
                </c:pt>
                <c:pt idx="94">
                  <c:v>107.1</c:v>
                </c:pt>
                <c:pt idx="95">
                  <c:v>107.3</c:v>
                </c:pt>
                <c:pt idx="96">
                  <c:v>107.5</c:v>
                </c:pt>
                <c:pt idx="97">
                  <c:v>107.8</c:v>
                </c:pt>
                <c:pt idx="98">
                  <c:v>108</c:v>
                </c:pt>
                <c:pt idx="99">
                  <c:v>108.3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109.2</c:v>
                </c:pt>
                <c:pt idx="104">
                  <c:v>109.3</c:v>
                </c:pt>
                <c:pt idx="105">
                  <c:v>109.4</c:v>
                </c:pt>
                <c:pt idx="106">
                  <c:v>109.5</c:v>
                </c:pt>
                <c:pt idx="107">
                  <c:v>109.8</c:v>
                </c:pt>
                <c:pt idx="108">
                  <c:v>110</c:v>
                </c:pt>
                <c:pt idx="109">
                  <c:v>110.3</c:v>
                </c:pt>
                <c:pt idx="110">
                  <c:v>110.6</c:v>
                </c:pt>
                <c:pt idx="111">
                  <c:v>110.9</c:v>
                </c:pt>
                <c:pt idx="112">
                  <c:v>111.2</c:v>
                </c:pt>
                <c:pt idx="113">
                  <c:v>111.6</c:v>
                </c:pt>
                <c:pt idx="114">
                  <c:v>112.2</c:v>
                </c:pt>
                <c:pt idx="115">
                  <c:v>112.8</c:v>
                </c:pt>
                <c:pt idx="116">
                  <c:v>113.5</c:v>
                </c:pt>
                <c:pt idx="117">
                  <c:v>114.2</c:v>
                </c:pt>
              </c:numCache>
            </c:numRef>
          </c:val>
          <c:smooth val="0"/>
        </c:ser>
        <c:axId val="35365729"/>
        <c:axId val="49856106"/>
      </c:lineChart>
      <c:catAx>
        <c:axId val="35365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856106"/>
        <c:crossesAt val="60"/>
        <c:auto val="0"/>
        <c:lblOffset val="100"/>
        <c:tickLblSkip val="6"/>
        <c:noMultiLvlLbl val="0"/>
      </c:catAx>
      <c:valAx>
        <c:axId val="4985610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36572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138.5</c:v>
                </c:pt>
                <c:pt idx="114">
                  <c:v>152.4</c:v>
                </c:pt>
                <c:pt idx="115">
                  <c:v>118.8</c:v>
                </c:pt>
                <c:pt idx="116">
                  <c:v>123.8</c:v>
                </c:pt>
                <c:pt idx="117">
                  <c:v>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57.6</c:v>
                </c:pt>
                <c:pt idx="1">
                  <c:v>56.9</c:v>
                </c:pt>
                <c:pt idx="2">
                  <c:v>56.4</c:v>
                </c:pt>
                <c:pt idx="3">
                  <c:v>57</c:v>
                </c:pt>
                <c:pt idx="4">
                  <c:v>56.9</c:v>
                </c:pt>
                <c:pt idx="5">
                  <c:v>65</c:v>
                </c:pt>
                <c:pt idx="6">
                  <c:v>56.9</c:v>
                </c:pt>
                <c:pt idx="7">
                  <c:v>59.3</c:v>
                </c:pt>
                <c:pt idx="8">
                  <c:v>60.3</c:v>
                </c:pt>
                <c:pt idx="9">
                  <c:v>59.5</c:v>
                </c:pt>
                <c:pt idx="10">
                  <c:v>59.7</c:v>
                </c:pt>
                <c:pt idx="11">
                  <c:v>62.8</c:v>
                </c:pt>
                <c:pt idx="12">
                  <c:v>61.2</c:v>
                </c:pt>
                <c:pt idx="13">
                  <c:v>60.7</c:v>
                </c:pt>
                <c:pt idx="14">
                  <c:v>62</c:v>
                </c:pt>
                <c:pt idx="15">
                  <c:v>62.6</c:v>
                </c:pt>
                <c:pt idx="16">
                  <c:v>64.4</c:v>
                </c:pt>
                <c:pt idx="17">
                  <c:v>70.3</c:v>
                </c:pt>
                <c:pt idx="18">
                  <c:v>65.1</c:v>
                </c:pt>
                <c:pt idx="19">
                  <c:v>65.8</c:v>
                </c:pt>
                <c:pt idx="20">
                  <c:v>66.1</c:v>
                </c:pt>
                <c:pt idx="21">
                  <c:v>66.4</c:v>
                </c:pt>
                <c:pt idx="22">
                  <c:v>69.3</c:v>
                </c:pt>
                <c:pt idx="23">
                  <c:v>69.4</c:v>
                </c:pt>
                <c:pt idx="24">
                  <c:v>68.1</c:v>
                </c:pt>
                <c:pt idx="25">
                  <c:v>69</c:v>
                </c:pt>
                <c:pt idx="26">
                  <c:v>68.8</c:v>
                </c:pt>
                <c:pt idx="27">
                  <c:v>69.3</c:v>
                </c:pt>
                <c:pt idx="28">
                  <c:v>69.4</c:v>
                </c:pt>
                <c:pt idx="29">
                  <c:v>68.7</c:v>
                </c:pt>
                <c:pt idx="30">
                  <c:v>73.8</c:v>
                </c:pt>
                <c:pt idx="31">
                  <c:v>74.1</c:v>
                </c:pt>
                <c:pt idx="32">
                  <c:v>74.3</c:v>
                </c:pt>
                <c:pt idx="33">
                  <c:v>76.4</c:v>
                </c:pt>
                <c:pt idx="34">
                  <c:v>75.4</c:v>
                </c:pt>
                <c:pt idx="35">
                  <c:v>74.3</c:v>
                </c:pt>
                <c:pt idx="36">
                  <c:v>76.1</c:v>
                </c:pt>
                <c:pt idx="37">
                  <c:v>79</c:v>
                </c:pt>
                <c:pt idx="38">
                  <c:v>79</c:v>
                </c:pt>
                <c:pt idx="39">
                  <c:v>84.8</c:v>
                </c:pt>
                <c:pt idx="40">
                  <c:v>75.6</c:v>
                </c:pt>
                <c:pt idx="41">
                  <c:v>75.7</c:v>
                </c:pt>
                <c:pt idx="42">
                  <c:v>85.4</c:v>
                </c:pt>
                <c:pt idx="43">
                  <c:v>82.5</c:v>
                </c:pt>
                <c:pt idx="44">
                  <c:v>83</c:v>
                </c:pt>
                <c:pt idx="45">
                  <c:v>84.4</c:v>
                </c:pt>
                <c:pt idx="46">
                  <c:v>85.2</c:v>
                </c:pt>
                <c:pt idx="47">
                  <c:v>89.7</c:v>
                </c:pt>
                <c:pt idx="48">
                  <c:v>82.1</c:v>
                </c:pt>
                <c:pt idx="49">
                  <c:v>86.2</c:v>
                </c:pt>
                <c:pt idx="50">
                  <c:v>88</c:v>
                </c:pt>
                <c:pt idx="51">
                  <c:v>86.4</c:v>
                </c:pt>
                <c:pt idx="52">
                  <c:v>88.3</c:v>
                </c:pt>
                <c:pt idx="53">
                  <c:v>86.5</c:v>
                </c:pt>
                <c:pt idx="54">
                  <c:v>94.5</c:v>
                </c:pt>
                <c:pt idx="55">
                  <c:v>89</c:v>
                </c:pt>
                <c:pt idx="56">
                  <c:v>91</c:v>
                </c:pt>
                <c:pt idx="57">
                  <c:v>91.4</c:v>
                </c:pt>
                <c:pt idx="58">
                  <c:v>91.7</c:v>
                </c:pt>
                <c:pt idx="59">
                  <c:v>94</c:v>
                </c:pt>
                <c:pt idx="60">
                  <c:v>96.1</c:v>
                </c:pt>
                <c:pt idx="61">
                  <c:v>94.7</c:v>
                </c:pt>
                <c:pt idx="62">
                  <c:v>95.9</c:v>
                </c:pt>
                <c:pt idx="63">
                  <c:v>100.1</c:v>
                </c:pt>
                <c:pt idx="64">
                  <c:v>99.3</c:v>
                </c:pt>
                <c:pt idx="65">
                  <c:v>101.1</c:v>
                </c:pt>
                <c:pt idx="66">
                  <c:v>100.2</c:v>
                </c:pt>
                <c:pt idx="67">
                  <c:v>98.1</c:v>
                </c:pt>
                <c:pt idx="68">
                  <c:v>101.6</c:v>
                </c:pt>
                <c:pt idx="69">
                  <c:v>102.4</c:v>
                </c:pt>
                <c:pt idx="70">
                  <c:v>102.2</c:v>
                </c:pt>
                <c:pt idx="71">
                  <c:v>105.9</c:v>
                </c:pt>
                <c:pt idx="72">
                  <c:v>109.2</c:v>
                </c:pt>
                <c:pt idx="73">
                  <c:v>109</c:v>
                </c:pt>
                <c:pt idx="74">
                  <c:v>109.7</c:v>
                </c:pt>
                <c:pt idx="75">
                  <c:v>108.4</c:v>
                </c:pt>
                <c:pt idx="76">
                  <c:v>107.5</c:v>
                </c:pt>
                <c:pt idx="77">
                  <c:v>109.3</c:v>
                </c:pt>
                <c:pt idx="78">
                  <c:v>109.6</c:v>
                </c:pt>
                <c:pt idx="79">
                  <c:v>108.7</c:v>
                </c:pt>
                <c:pt idx="80">
                  <c:v>107.9</c:v>
                </c:pt>
                <c:pt idx="81">
                  <c:v>107.9</c:v>
                </c:pt>
                <c:pt idx="82">
                  <c:v>110.5</c:v>
                </c:pt>
                <c:pt idx="83">
                  <c:v>106.2</c:v>
                </c:pt>
                <c:pt idx="84">
                  <c:v>108.3</c:v>
                </c:pt>
                <c:pt idx="85">
                  <c:v>110.9</c:v>
                </c:pt>
                <c:pt idx="86">
                  <c:v>110.1</c:v>
                </c:pt>
                <c:pt idx="87">
                  <c:v>108.8</c:v>
                </c:pt>
                <c:pt idx="88">
                  <c:v>112.8</c:v>
                </c:pt>
                <c:pt idx="89">
                  <c:v>111.9</c:v>
                </c:pt>
                <c:pt idx="90">
                  <c:v>110</c:v>
                </c:pt>
                <c:pt idx="91">
                  <c:v>108.9</c:v>
                </c:pt>
                <c:pt idx="92">
                  <c:v>110.3</c:v>
                </c:pt>
                <c:pt idx="93">
                  <c:v>108.2</c:v>
                </c:pt>
                <c:pt idx="94">
                  <c:v>110.3</c:v>
                </c:pt>
                <c:pt idx="95">
                  <c:v>109.3</c:v>
                </c:pt>
                <c:pt idx="96">
                  <c:v>111.1</c:v>
                </c:pt>
                <c:pt idx="97">
                  <c:v>111.6</c:v>
                </c:pt>
                <c:pt idx="98">
                  <c:v>112.8</c:v>
                </c:pt>
                <c:pt idx="99">
                  <c:v>113.7</c:v>
                </c:pt>
                <c:pt idx="100">
                  <c:v>110.4</c:v>
                </c:pt>
                <c:pt idx="101">
                  <c:v>112.9</c:v>
                </c:pt>
                <c:pt idx="102">
                  <c:v>116.1</c:v>
                </c:pt>
                <c:pt idx="103">
                  <c:v>114.2</c:v>
                </c:pt>
                <c:pt idx="104">
                  <c:v>113.5</c:v>
                </c:pt>
                <c:pt idx="105">
                  <c:v>115.7</c:v>
                </c:pt>
                <c:pt idx="106">
                  <c:v>114.5</c:v>
                </c:pt>
                <c:pt idx="107">
                  <c:v>117</c:v>
                </c:pt>
                <c:pt idx="108">
                  <c:v>115.6</c:v>
                </c:pt>
                <c:pt idx="109">
                  <c:v>115.6</c:v>
                </c:pt>
                <c:pt idx="110">
                  <c:v>116</c:v>
                </c:pt>
                <c:pt idx="111">
                  <c:v>117.4</c:v>
                </c:pt>
                <c:pt idx="112">
                  <c:v>118.6</c:v>
                </c:pt>
                <c:pt idx="113">
                  <c:v>113.2</c:v>
                </c:pt>
                <c:pt idx="114">
                  <c:v>127.7</c:v>
                </c:pt>
                <c:pt idx="115">
                  <c:v>115.8</c:v>
                </c:pt>
                <c:pt idx="116">
                  <c:v>121.4</c:v>
                </c:pt>
                <c:pt idx="117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56.9</c:v>
                </c:pt>
                <c:pt idx="1">
                  <c:v>56.9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58</c:v>
                </c:pt>
                <c:pt idx="6">
                  <c:v>58.5</c:v>
                </c:pt>
                <c:pt idx="7">
                  <c:v>59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61.5</c:v>
                </c:pt>
                <c:pt idx="14">
                  <c:v>62.2</c:v>
                </c:pt>
                <c:pt idx="15">
                  <c:v>63.1</c:v>
                </c:pt>
                <c:pt idx="16">
                  <c:v>63.9</c:v>
                </c:pt>
                <c:pt idx="17">
                  <c:v>64.7</c:v>
                </c:pt>
                <c:pt idx="18">
                  <c:v>65.4</c:v>
                </c:pt>
                <c:pt idx="19">
                  <c:v>66</c:v>
                </c:pt>
                <c:pt idx="20">
                  <c:v>66.7</c:v>
                </c:pt>
                <c:pt idx="21">
                  <c:v>67.4</c:v>
                </c:pt>
                <c:pt idx="22">
                  <c:v>68</c:v>
                </c:pt>
                <c:pt idx="23">
                  <c:v>68.5</c:v>
                </c:pt>
                <c:pt idx="24">
                  <c:v>68.8</c:v>
                </c:pt>
                <c:pt idx="25">
                  <c:v>68.8</c:v>
                </c:pt>
                <c:pt idx="26">
                  <c:v>68.9</c:v>
                </c:pt>
                <c:pt idx="27">
                  <c:v>69.1</c:v>
                </c:pt>
                <c:pt idx="28">
                  <c:v>69.8</c:v>
                </c:pt>
                <c:pt idx="29">
                  <c:v>71</c:v>
                </c:pt>
                <c:pt idx="30">
                  <c:v>72.3</c:v>
                </c:pt>
                <c:pt idx="31">
                  <c:v>73.5</c:v>
                </c:pt>
                <c:pt idx="32">
                  <c:v>74.5</c:v>
                </c:pt>
                <c:pt idx="33">
                  <c:v>75.1</c:v>
                </c:pt>
                <c:pt idx="34">
                  <c:v>75.5</c:v>
                </c:pt>
                <c:pt idx="35">
                  <c:v>76</c:v>
                </c:pt>
                <c:pt idx="36">
                  <c:v>76.8</c:v>
                </c:pt>
                <c:pt idx="37">
                  <c:v>77.8</c:v>
                </c:pt>
                <c:pt idx="38">
                  <c:v>78.8</c:v>
                </c:pt>
                <c:pt idx="39">
                  <c:v>79.7</c:v>
                </c:pt>
                <c:pt idx="40">
                  <c:v>80.4</c:v>
                </c:pt>
                <c:pt idx="41">
                  <c:v>80.9</c:v>
                </c:pt>
                <c:pt idx="42">
                  <c:v>81.5</c:v>
                </c:pt>
                <c:pt idx="43">
                  <c:v>82.3</c:v>
                </c:pt>
                <c:pt idx="44">
                  <c:v>83.3</c:v>
                </c:pt>
                <c:pt idx="45">
                  <c:v>84.3</c:v>
                </c:pt>
                <c:pt idx="46">
                  <c:v>85.3</c:v>
                </c:pt>
                <c:pt idx="47">
                  <c:v>86</c:v>
                </c:pt>
                <c:pt idx="48">
                  <c:v>86.6</c:v>
                </c:pt>
                <c:pt idx="49">
                  <c:v>86.9</c:v>
                </c:pt>
                <c:pt idx="50">
                  <c:v>87</c:v>
                </c:pt>
                <c:pt idx="51">
                  <c:v>87.1</c:v>
                </c:pt>
                <c:pt idx="52">
                  <c:v>87.3</c:v>
                </c:pt>
                <c:pt idx="53">
                  <c:v>87.7</c:v>
                </c:pt>
                <c:pt idx="54">
                  <c:v>88.3</c:v>
                </c:pt>
                <c:pt idx="55">
                  <c:v>89.2</c:v>
                </c:pt>
                <c:pt idx="56">
                  <c:v>90.2</c:v>
                </c:pt>
                <c:pt idx="57">
                  <c:v>91.4</c:v>
                </c:pt>
                <c:pt idx="58">
                  <c:v>92.5</c:v>
                </c:pt>
                <c:pt idx="59">
                  <c:v>93.6</c:v>
                </c:pt>
                <c:pt idx="60">
                  <c:v>94.8</c:v>
                </c:pt>
                <c:pt idx="61">
                  <c:v>96</c:v>
                </c:pt>
                <c:pt idx="62">
                  <c:v>97.3</c:v>
                </c:pt>
                <c:pt idx="63">
                  <c:v>98.4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101.3</c:v>
                </c:pt>
                <c:pt idx="69">
                  <c:v>102.4</c:v>
                </c:pt>
                <c:pt idx="70">
                  <c:v>104</c:v>
                </c:pt>
                <c:pt idx="71">
                  <c:v>105.7</c:v>
                </c:pt>
                <c:pt idx="72">
                  <c:v>107.3</c:v>
                </c:pt>
                <c:pt idx="73">
                  <c:v>108.3</c:v>
                </c:pt>
                <c:pt idx="74">
                  <c:v>108.9</c:v>
                </c:pt>
                <c:pt idx="75">
                  <c:v>109.1</c:v>
                </c:pt>
                <c:pt idx="76">
                  <c:v>109</c:v>
                </c:pt>
                <c:pt idx="77">
                  <c:v>108.8</c:v>
                </c:pt>
                <c:pt idx="78">
                  <c:v>108.7</c:v>
                </c:pt>
                <c:pt idx="79">
                  <c:v>108.7</c:v>
                </c:pt>
                <c:pt idx="80">
                  <c:v>108.5</c:v>
                </c:pt>
                <c:pt idx="81">
                  <c:v>108.4</c:v>
                </c:pt>
                <c:pt idx="82">
                  <c:v>108.4</c:v>
                </c:pt>
                <c:pt idx="83">
                  <c:v>108.5</c:v>
                </c:pt>
                <c:pt idx="84">
                  <c:v>108.9</c:v>
                </c:pt>
                <c:pt idx="85">
                  <c:v>109.5</c:v>
                </c:pt>
                <c:pt idx="86">
                  <c:v>110.1</c:v>
                </c:pt>
                <c:pt idx="87">
                  <c:v>110.6</c:v>
                </c:pt>
                <c:pt idx="88">
                  <c:v>110.9</c:v>
                </c:pt>
                <c:pt idx="89">
                  <c:v>110.8</c:v>
                </c:pt>
                <c:pt idx="90">
                  <c:v>110.4</c:v>
                </c:pt>
                <c:pt idx="91">
                  <c:v>109.9</c:v>
                </c:pt>
                <c:pt idx="92">
                  <c:v>109.5</c:v>
                </c:pt>
                <c:pt idx="93">
                  <c:v>109.3</c:v>
                </c:pt>
                <c:pt idx="94">
                  <c:v>109.6</c:v>
                </c:pt>
                <c:pt idx="95">
                  <c:v>110.2</c:v>
                </c:pt>
                <c:pt idx="96">
                  <c:v>110.9</c:v>
                </c:pt>
                <c:pt idx="97">
                  <c:v>111.5</c:v>
                </c:pt>
                <c:pt idx="98">
                  <c:v>112</c:v>
                </c:pt>
                <c:pt idx="99">
                  <c:v>112.4</c:v>
                </c:pt>
                <c:pt idx="100">
                  <c:v>112.7</c:v>
                </c:pt>
                <c:pt idx="101">
                  <c:v>113</c:v>
                </c:pt>
                <c:pt idx="102">
                  <c:v>113.3</c:v>
                </c:pt>
                <c:pt idx="103">
                  <c:v>113.9</c:v>
                </c:pt>
                <c:pt idx="104">
                  <c:v>114.4</c:v>
                </c:pt>
                <c:pt idx="105">
                  <c:v>115</c:v>
                </c:pt>
                <c:pt idx="106">
                  <c:v>115.3</c:v>
                </c:pt>
                <c:pt idx="107">
                  <c:v>115.6</c:v>
                </c:pt>
                <c:pt idx="108">
                  <c:v>115.9</c:v>
                </c:pt>
                <c:pt idx="109">
                  <c:v>116.2</c:v>
                </c:pt>
                <c:pt idx="110">
                  <c:v>116.4</c:v>
                </c:pt>
                <c:pt idx="111">
                  <c:v>116.7</c:v>
                </c:pt>
                <c:pt idx="112">
                  <c:v>117.3</c:v>
                </c:pt>
                <c:pt idx="113">
                  <c:v>118.2</c:v>
                </c:pt>
                <c:pt idx="114">
                  <c:v>119.4</c:v>
                </c:pt>
                <c:pt idx="115">
                  <c:v>120.7</c:v>
                </c:pt>
                <c:pt idx="116">
                  <c:v>122</c:v>
                </c:pt>
                <c:pt idx="117">
                  <c:v>123.1</c:v>
                </c:pt>
              </c:numCache>
            </c:numRef>
          </c:val>
          <c:smooth val="0"/>
        </c:ser>
        <c:axId val="46051771"/>
        <c:axId val="11812756"/>
      </c:lineChart>
      <c:catAx>
        <c:axId val="46051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812756"/>
        <c:crossesAt val="40"/>
        <c:auto val="0"/>
        <c:lblOffset val="100"/>
        <c:tickLblSkip val="6"/>
        <c:noMultiLvlLbl val="0"/>
      </c:catAx>
      <c:valAx>
        <c:axId val="1181275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0517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Taulukko!$P$3:$P$122</c:f>
              <c:numCache>
                <c:ptCount val="12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144.2</c:v>
                </c:pt>
                <c:pt idx="114">
                  <c:v>130.1</c:v>
                </c:pt>
                <c:pt idx="115">
                  <c:v>123.1</c:v>
                </c:pt>
                <c:pt idx="116">
                  <c:v>117</c:v>
                </c:pt>
                <c:pt idx="117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Taulukko!$Q$3:$Q$122</c:f>
              <c:numCache>
                <c:ptCount val="120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93.5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95.7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101.9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104.3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105.8</c:v>
                </c:pt>
                <c:pt idx="79">
                  <c:v>107.5</c:v>
                </c:pt>
                <c:pt idx="80">
                  <c:v>106.8</c:v>
                </c:pt>
                <c:pt idx="81">
                  <c:v>107.5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108.8</c:v>
                </c:pt>
                <c:pt idx="87">
                  <c:v>110.2</c:v>
                </c:pt>
                <c:pt idx="88">
                  <c:v>111.6</c:v>
                </c:pt>
                <c:pt idx="89">
                  <c:v>110.9</c:v>
                </c:pt>
                <c:pt idx="90">
                  <c:v>111.1</c:v>
                </c:pt>
                <c:pt idx="91">
                  <c:v>112.1</c:v>
                </c:pt>
                <c:pt idx="92">
                  <c:v>111.1</c:v>
                </c:pt>
                <c:pt idx="93">
                  <c:v>111.7</c:v>
                </c:pt>
                <c:pt idx="94">
                  <c:v>112.5</c:v>
                </c:pt>
                <c:pt idx="95">
                  <c:v>112.4</c:v>
                </c:pt>
                <c:pt idx="96">
                  <c:v>113.8</c:v>
                </c:pt>
                <c:pt idx="97">
                  <c:v>114.1</c:v>
                </c:pt>
                <c:pt idx="98">
                  <c:v>113.2</c:v>
                </c:pt>
                <c:pt idx="99">
                  <c:v>114.4</c:v>
                </c:pt>
                <c:pt idx="100">
                  <c:v>115.3</c:v>
                </c:pt>
                <c:pt idx="101">
                  <c:v>115.6</c:v>
                </c:pt>
                <c:pt idx="102">
                  <c:v>115.6</c:v>
                </c:pt>
                <c:pt idx="103">
                  <c:v>115.8</c:v>
                </c:pt>
                <c:pt idx="104">
                  <c:v>116.6</c:v>
                </c:pt>
                <c:pt idx="105">
                  <c:v>117.2</c:v>
                </c:pt>
                <c:pt idx="106">
                  <c:v>117</c:v>
                </c:pt>
                <c:pt idx="107">
                  <c:v>117.7</c:v>
                </c:pt>
                <c:pt idx="108">
                  <c:v>118.2</c:v>
                </c:pt>
                <c:pt idx="109">
                  <c:v>118.7</c:v>
                </c:pt>
                <c:pt idx="110">
                  <c:v>121</c:v>
                </c:pt>
                <c:pt idx="111">
                  <c:v>120.8</c:v>
                </c:pt>
                <c:pt idx="112">
                  <c:v>121</c:v>
                </c:pt>
                <c:pt idx="113">
                  <c:v>121.6</c:v>
                </c:pt>
                <c:pt idx="114">
                  <c:v>122.6</c:v>
                </c:pt>
                <c:pt idx="115">
                  <c:v>122.6</c:v>
                </c:pt>
                <c:pt idx="116">
                  <c:v>123.5</c:v>
                </c:pt>
                <c:pt idx="117">
                  <c:v>123.8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Taulukko!$R$3:$R$122</c:f>
              <c:numCache>
                <c:ptCount val="120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91.9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109.8</c:v>
                </c:pt>
                <c:pt idx="87">
                  <c:v>110.2</c:v>
                </c:pt>
                <c:pt idx="88">
                  <c:v>110.6</c:v>
                </c:pt>
                <c:pt idx="89">
                  <c:v>111</c:v>
                </c:pt>
                <c:pt idx="90">
                  <c:v>111.3</c:v>
                </c:pt>
                <c:pt idx="91">
                  <c:v>111.4</c:v>
                </c:pt>
                <c:pt idx="92">
                  <c:v>111.6</c:v>
                </c:pt>
                <c:pt idx="93">
                  <c:v>111.8</c:v>
                </c:pt>
                <c:pt idx="94">
                  <c:v>112.2</c:v>
                </c:pt>
                <c:pt idx="95">
                  <c:v>112.8</c:v>
                </c:pt>
                <c:pt idx="96">
                  <c:v>113.4</c:v>
                </c:pt>
                <c:pt idx="97">
                  <c:v>113.8</c:v>
                </c:pt>
                <c:pt idx="98">
                  <c:v>114.2</c:v>
                </c:pt>
                <c:pt idx="99">
                  <c:v>114.6</c:v>
                </c:pt>
                <c:pt idx="100">
                  <c:v>115</c:v>
                </c:pt>
                <c:pt idx="101">
                  <c:v>115.4</c:v>
                </c:pt>
                <c:pt idx="102">
                  <c:v>115.8</c:v>
                </c:pt>
                <c:pt idx="103">
                  <c:v>116.1</c:v>
                </c:pt>
                <c:pt idx="104">
                  <c:v>116.5</c:v>
                </c:pt>
                <c:pt idx="105">
                  <c:v>116.9</c:v>
                </c:pt>
                <c:pt idx="106">
                  <c:v>117.2</c:v>
                </c:pt>
                <c:pt idx="107">
                  <c:v>117.6</c:v>
                </c:pt>
                <c:pt idx="108">
                  <c:v>118.3</c:v>
                </c:pt>
                <c:pt idx="109">
                  <c:v>119.1</c:v>
                </c:pt>
                <c:pt idx="110">
                  <c:v>120</c:v>
                </c:pt>
                <c:pt idx="111">
                  <c:v>120.7</c:v>
                </c:pt>
                <c:pt idx="112">
                  <c:v>121.3</c:v>
                </c:pt>
                <c:pt idx="113">
                  <c:v>121.8</c:v>
                </c:pt>
                <c:pt idx="114">
                  <c:v>122.3</c:v>
                </c:pt>
                <c:pt idx="115">
                  <c:v>122.8</c:v>
                </c:pt>
                <c:pt idx="116">
                  <c:v>123.3</c:v>
                </c:pt>
                <c:pt idx="117">
                  <c:v>123.8</c:v>
                </c:pt>
              </c:numCache>
            </c:numRef>
          </c:val>
          <c:smooth val="0"/>
        </c:ser>
        <c:axId val="39205941"/>
        <c:axId val="17309150"/>
      </c:lineChart>
      <c:catAx>
        <c:axId val="39205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309150"/>
        <c:crossesAt val="60"/>
        <c:auto val="0"/>
        <c:lblOffset val="100"/>
        <c:tickLblSkip val="6"/>
        <c:noMultiLvlLbl val="0"/>
      </c:catAx>
      <c:valAx>
        <c:axId val="1730915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0594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Taulukko!$T$3:$T$122</c:f>
              <c:numCache>
                <c:ptCount val="120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103.8</c:v>
                </c:pt>
                <c:pt idx="108">
                  <c:v>111.6</c:v>
                </c:pt>
                <c:pt idx="109">
                  <c:v>108.5</c:v>
                </c:pt>
                <c:pt idx="110">
                  <c:v>123.2</c:v>
                </c:pt>
                <c:pt idx="111">
                  <c:v>115.6</c:v>
                </c:pt>
                <c:pt idx="112">
                  <c:v>110.6</c:v>
                </c:pt>
                <c:pt idx="113">
                  <c:v>140.3</c:v>
                </c:pt>
                <c:pt idx="114">
                  <c:v>112.1</c:v>
                </c:pt>
                <c:pt idx="115">
                  <c:v>100.6</c:v>
                </c:pt>
                <c:pt idx="116">
                  <c:v>102.6</c:v>
                </c:pt>
                <c:pt idx="117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Taulukko!$U$3:$U$122</c:f>
              <c:numCache>
                <c:ptCount val="120"/>
                <c:pt idx="0">
                  <c:v>83.2</c:v>
                </c:pt>
                <c:pt idx="1">
                  <c:v>85.4</c:v>
                </c:pt>
                <c:pt idx="2">
                  <c:v>84.2</c:v>
                </c:pt>
                <c:pt idx="3">
                  <c:v>86.5</c:v>
                </c:pt>
                <c:pt idx="4">
                  <c:v>88</c:v>
                </c:pt>
                <c:pt idx="5">
                  <c:v>90.4</c:v>
                </c:pt>
                <c:pt idx="6">
                  <c:v>84.9</c:v>
                </c:pt>
                <c:pt idx="7">
                  <c:v>89.8</c:v>
                </c:pt>
                <c:pt idx="8">
                  <c:v>87.8</c:v>
                </c:pt>
                <c:pt idx="9">
                  <c:v>87.6</c:v>
                </c:pt>
                <c:pt idx="10">
                  <c:v>88.4</c:v>
                </c:pt>
                <c:pt idx="11">
                  <c:v>86.8</c:v>
                </c:pt>
                <c:pt idx="12">
                  <c:v>92.5</c:v>
                </c:pt>
                <c:pt idx="13">
                  <c:v>84.9</c:v>
                </c:pt>
                <c:pt idx="14">
                  <c:v>84.8</c:v>
                </c:pt>
                <c:pt idx="15">
                  <c:v>84</c:v>
                </c:pt>
                <c:pt idx="16">
                  <c:v>86.2</c:v>
                </c:pt>
                <c:pt idx="17">
                  <c:v>82.5</c:v>
                </c:pt>
                <c:pt idx="18">
                  <c:v>83.3</c:v>
                </c:pt>
                <c:pt idx="19">
                  <c:v>82.8</c:v>
                </c:pt>
                <c:pt idx="20">
                  <c:v>83.1</c:v>
                </c:pt>
                <c:pt idx="21">
                  <c:v>83.7</c:v>
                </c:pt>
                <c:pt idx="22">
                  <c:v>83.8</c:v>
                </c:pt>
                <c:pt idx="23">
                  <c:v>83</c:v>
                </c:pt>
                <c:pt idx="24">
                  <c:v>84.1</c:v>
                </c:pt>
                <c:pt idx="25">
                  <c:v>83.6</c:v>
                </c:pt>
                <c:pt idx="26">
                  <c:v>78.6</c:v>
                </c:pt>
                <c:pt idx="27">
                  <c:v>81.2</c:v>
                </c:pt>
                <c:pt idx="28">
                  <c:v>81.7</c:v>
                </c:pt>
                <c:pt idx="29">
                  <c:v>81.4</c:v>
                </c:pt>
                <c:pt idx="30">
                  <c:v>82.3</c:v>
                </c:pt>
                <c:pt idx="31">
                  <c:v>82</c:v>
                </c:pt>
                <c:pt idx="32">
                  <c:v>82.1</c:v>
                </c:pt>
                <c:pt idx="33">
                  <c:v>82.8</c:v>
                </c:pt>
                <c:pt idx="34">
                  <c:v>83.4</c:v>
                </c:pt>
                <c:pt idx="35">
                  <c:v>82.9</c:v>
                </c:pt>
                <c:pt idx="36">
                  <c:v>84.8</c:v>
                </c:pt>
                <c:pt idx="37">
                  <c:v>84.1</c:v>
                </c:pt>
                <c:pt idx="38">
                  <c:v>79.9</c:v>
                </c:pt>
                <c:pt idx="39">
                  <c:v>87.6</c:v>
                </c:pt>
                <c:pt idx="40">
                  <c:v>86.3</c:v>
                </c:pt>
                <c:pt idx="41">
                  <c:v>82.8</c:v>
                </c:pt>
                <c:pt idx="42">
                  <c:v>88.2</c:v>
                </c:pt>
                <c:pt idx="43">
                  <c:v>87</c:v>
                </c:pt>
                <c:pt idx="44">
                  <c:v>88.6</c:v>
                </c:pt>
                <c:pt idx="45">
                  <c:v>89.6</c:v>
                </c:pt>
                <c:pt idx="46">
                  <c:v>89</c:v>
                </c:pt>
                <c:pt idx="47">
                  <c:v>91.5</c:v>
                </c:pt>
                <c:pt idx="48">
                  <c:v>89.8</c:v>
                </c:pt>
                <c:pt idx="49">
                  <c:v>89.7</c:v>
                </c:pt>
                <c:pt idx="50">
                  <c:v>89.6</c:v>
                </c:pt>
                <c:pt idx="51">
                  <c:v>95.4</c:v>
                </c:pt>
                <c:pt idx="52">
                  <c:v>90.7</c:v>
                </c:pt>
                <c:pt idx="53">
                  <c:v>93.6</c:v>
                </c:pt>
                <c:pt idx="54">
                  <c:v>90.7</c:v>
                </c:pt>
                <c:pt idx="55">
                  <c:v>92.7</c:v>
                </c:pt>
                <c:pt idx="56">
                  <c:v>93.3</c:v>
                </c:pt>
                <c:pt idx="57">
                  <c:v>93.2</c:v>
                </c:pt>
                <c:pt idx="58">
                  <c:v>93.2</c:v>
                </c:pt>
                <c:pt idx="59">
                  <c:v>94.5</c:v>
                </c:pt>
                <c:pt idx="60">
                  <c:v>93.6</c:v>
                </c:pt>
                <c:pt idx="61">
                  <c:v>96.7</c:v>
                </c:pt>
                <c:pt idx="62">
                  <c:v>108</c:v>
                </c:pt>
                <c:pt idx="63">
                  <c:v>97.3</c:v>
                </c:pt>
                <c:pt idx="64">
                  <c:v>98.3</c:v>
                </c:pt>
                <c:pt idx="65">
                  <c:v>99</c:v>
                </c:pt>
                <c:pt idx="66">
                  <c:v>98.1</c:v>
                </c:pt>
                <c:pt idx="67">
                  <c:v>100.2</c:v>
                </c:pt>
                <c:pt idx="68">
                  <c:v>101.3</c:v>
                </c:pt>
                <c:pt idx="69">
                  <c:v>100.1</c:v>
                </c:pt>
                <c:pt idx="70">
                  <c:v>102.1</c:v>
                </c:pt>
                <c:pt idx="71">
                  <c:v>106.3</c:v>
                </c:pt>
                <c:pt idx="72">
                  <c:v>98.8</c:v>
                </c:pt>
                <c:pt idx="73">
                  <c:v>120.5</c:v>
                </c:pt>
                <c:pt idx="74">
                  <c:v>115.1</c:v>
                </c:pt>
                <c:pt idx="75">
                  <c:v>107.5</c:v>
                </c:pt>
                <c:pt idx="76">
                  <c:v>106.5</c:v>
                </c:pt>
                <c:pt idx="77">
                  <c:v>106.9</c:v>
                </c:pt>
                <c:pt idx="78">
                  <c:v>108.3</c:v>
                </c:pt>
                <c:pt idx="79">
                  <c:v>108.7</c:v>
                </c:pt>
                <c:pt idx="80">
                  <c:v>107.3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106.7</c:v>
                </c:pt>
                <c:pt idx="86">
                  <c:v>110.7</c:v>
                </c:pt>
                <c:pt idx="87">
                  <c:v>110.5</c:v>
                </c:pt>
                <c:pt idx="88">
                  <c:v>109.5</c:v>
                </c:pt>
                <c:pt idx="89">
                  <c:v>109.1</c:v>
                </c:pt>
                <c:pt idx="90">
                  <c:v>110.8</c:v>
                </c:pt>
                <c:pt idx="91">
                  <c:v>109</c:v>
                </c:pt>
                <c:pt idx="92">
                  <c:v>108.5</c:v>
                </c:pt>
                <c:pt idx="93">
                  <c:v>110.7</c:v>
                </c:pt>
                <c:pt idx="94">
                  <c:v>109.6</c:v>
                </c:pt>
                <c:pt idx="95">
                  <c:v>107.9</c:v>
                </c:pt>
                <c:pt idx="96">
                  <c:v>108.2</c:v>
                </c:pt>
                <c:pt idx="97">
                  <c:v>108.9</c:v>
                </c:pt>
                <c:pt idx="98">
                  <c:v>103.8</c:v>
                </c:pt>
                <c:pt idx="99">
                  <c:v>110.3</c:v>
                </c:pt>
                <c:pt idx="100">
                  <c:v>110.9</c:v>
                </c:pt>
                <c:pt idx="101">
                  <c:v>109.3</c:v>
                </c:pt>
                <c:pt idx="102">
                  <c:v>112.1</c:v>
                </c:pt>
                <c:pt idx="103">
                  <c:v>110.6</c:v>
                </c:pt>
                <c:pt idx="104">
                  <c:v>111.4</c:v>
                </c:pt>
                <c:pt idx="105">
                  <c:v>110.7</c:v>
                </c:pt>
                <c:pt idx="106">
                  <c:v>110.5</c:v>
                </c:pt>
                <c:pt idx="107">
                  <c:v>110.3</c:v>
                </c:pt>
                <c:pt idx="108">
                  <c:v>114.2</c:v>
                </c:pt>
                <c:pt idx="109">
                  <c:v>111.1</c:v>
                </c:pt>
                <c:pt idx="110">
                  <c:v>112</c:v>
                </c:pt>
                <c:pt idx="111">
                  <c:v>110.1</c:v>
                </c:pt>
                <c:pt idx="112">
                  <c:v>109.8</c:v>
                </c:pt>
                <c:pt idx="113">
                  <c:v>112.7</c:v>
                </c:pt>
                <c:pt idx="114">
                  <c:v>108.5</c:v>
                </c:pt>
                <c:pt idx="115">
                  <c:v>110.6</c:v>
                </c:pt>
                <c:pt idx="116">
                  <c:v>111.4</c:v>
                </c:pt>
                <c:pt idx="117">
                  <c:v>111.7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Taulukko!$V$3:$V$122</c:f>
              <c:numCache>
                <c:ptCount val="120"/>
                <c:pt idx="0">
                  <c:v>83.7</c:v>
                </c:pt>
                <c:pt idx="1">
                  <c:v>84.6</c:v>
                </c:pt>
                <c:pt idx="2">
                  <c:v>85.6</c:v>
                </c:pt>
                <c:pt idx="3">
                  <c:v>86.8</c:v>
                </c:pt>
                <c:pt idx="4">
                  <c:v>87.9</c:v>
                </c:pt>
                <c:pt idx="5">
                  <c:v>88.8</c:v>
                </c:pt>
                <c:pt idx="6">
                  <c:v>89.2</c:v>
                </c:pt>
                <c:pt idx="7">
                  <c:v>89.2</c:v>
                </c:pt>
                <c:pt idx="8">
                  <c:v>88.8</c:v>
                </c:pt>
                <c:pt idx="9">
                  <c:v>88.2</c:v>
                </c:pt>
                <c:pt idx="10">
                  <c:v>87.5</c:v>
                </c:pt>
                <c:pt idx="11">
                  <c:v>86.8</c:v>
                </c:pt>
                <c:pt idx="12">
                  <c:v>86.2</c:v>
                </c:pt>
                <c:pt idx="13">
                  <c:v>85.6</c:v>
                </c:pt>
                <c:pt idx="14">
                  <c:v>85</c:v>
                </c:pt>
                <c:pt idx="15">
                  <c:v>84.5</c:v>
                </c:pt>
                <c:pt idx="16">
                  <c:v>84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83.2</c:v>
                </c:pt>
                <c:pt idx="21">
                  <c:v>83.4</c:v>
                </c:pt>
                <c:pt idx="22">
                  <c:v>83.6</c:v>
                </c:pt>
                <c:pt idx="23">
                  <c:v>83.6</c:v>
                </c:pt>
                <c:pt idx="24">
                  <c:v>83.4</c:v>
                </c:pt>
                <c:pt idx="25">
                  <c:v>83</c:v>
                </c:pt>
                <c:pt idx="26">
                  <c:v>82.5</c:v>
                </c:pt>
                <c:pt idx="27">
                  <c:v>82</c:v>
                </c:pt>
                <c:pt idx="28">
                  <c:v>81.7</c:v>
                </c:pt>
                <c:pt idx="29">
                  <c:v>81.6</c:v>
                </c:pt>
                <c:pt idx="30">
                  <c:v>81.8</c:v>
                </c:pt>
                <c:pt idx="31">
                  <c:v>82</c:v>
                </c:pt>
                <c:pt idx="32">
                  <c:v>82.4</c:v>
                </c:pt>
                <c:pt idx="33">
                  <c:v>82.7</c:v>
                </c:pt>
                <c:pt idx="34">
                  <c:v>83.1</c:v>
                </c:pt>
                <c:pt idx="35">
                  <c:v>83.5</c:v>
                </c:pt>
                <c:pt idx="36">
                  <c:v>84</c:v>
                </c:pt>
                <c:pt idx="37">
                  <c:v>84.6</c:v>
                </c:pt>
                <c:pt idx="38">
                  <c:v>85.2</c:v>
                </c:pt>
                <c:pt idx="39">
                  <c:v>85.7</c:v>
                </c:pt>
                <c:pt idx="40">
                  <c:v>86.2</c:v>
                </c:pt>
                <c:pt idx="41">
                  <c:v>86.7</c:v>
                </c:pt>
                <c:pt idx="42">
                  <c:v>87.2</c:v>
                </c:pt>
                <c:pt idx="43">
                  <c:v>87.9</c:v>
                </c:pt>
                <c:pt idx="44">
                  <c:v>88.5</c:v>
                </c:pt>
                <c:pt idx="45">
                  <c:v>89.2</c:v>
                </c:pt>
                <c:pt idx="46">
                  <c:v>89.7</c:v>
                </c:pt>
                <c:pt idx="47">
                  <c:v>89.9</c:v>
                </c:pt>
                <c:pt idx="48">
                  <c:v>90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92.6</c:v>
                </c:pt>
                <c:pt idx="56">
                  <c:v>92.8</c:v>
                </c:pt>
                <c:pt idx="57">
                  <c:v>93.1</c:v>
                </c:pt>
                <c:pt idx="58">
                  <c:v>93.6</c:v>
                </c:pt>
                <c:pt idx="59">
                  <c:v>94.2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</c:v>
                </c:pt>
                <c:pt idx="67">
                  <c:v>99.6</c:v>
                </c:pt>
                <c:pt idx="68">
                  <c:v>100.5</c:v>
                </c:pt>
                <c:pt idx="69">
                  <c:v>101.8</c:v>
                </c:pt>
                <c:pt idx="70">
                  <c:v>103.4</c:v>
                </c:pt>
                <c:pt idx="71">
                  <c:v>105.2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107.9</c:v>
                </c:pt>
                <c:pt idx="76">
                  <c:v>107.7</c:v>
                </c:pt>
                <c:pt idx="77">
                  <c:v>107.6</c:v>
                </c:pt>
                <c:pt idx="78">
                  <c:v>107.7</c:v>
                </c:pt>
                <c:pt idx="79">
                  <c:v>107.9</c:v>
                </c:pt>
                <c:pt idx="80">
                  <c:v>108</c:v>
                </c:pt>
                <c:pt idx="81">
                  <c:v>107.8</c:v>
                </c:pt>
                <c:pt idx="82">
                  <c:v>107.5</c:v>
                </c:pt>
                <c:pt idx="83">
                  <c:v>107.3</c:v>
                </c:pt>
                <c:pt idx="84">
                  <c:v>107.5</c:v>
                </c:pt>
                <c:pt idx="85">
                  <c:v>107.9</c:v>
                </c:pt>
                <c:pt idx="86">
                  <c:v>108.6</c:v>
                </c:pt>
                <c:pt idx="87">
                  <c:v>109.2</c:v>
                </c:pt>
                <c:pt idx="88">
                  <c:v>109.7</c:v>
                </c:pt>
                <c:pt idx="89">
                  <c:v>109.9</c:v>
                </c:pt>
                <c:pt idx="90">
                  <c:v>109.8</c:v>
                </c:pt>
                <c:pt idx="91">
                  <c:v>109.7</c:v>
                </c:pt>
                <c:pt idx="92">
                  <c:v>109.5</c:v>
                </c:pt>
                <c:pt idx="93">
                  <c:v>109.3</c:v>
                </c:pt>
                <c:pt idx="94">
                  <c:v>109</c:v>
                </c:pt>
                <c:pt idx="95">
                  <c:v>108.8</c:v>
                </c:pt>
                <c:pt idx="96">
                  <c:v>108.7</c:v>
                </c:pt>
                <c:pt idx="97">
                  <c:v>108.9</c:v>
                </c:pt>
                <c:pt idx="98">
                  <c:v>109.2</c:v>
                </c:pt>
                <c:pt idx="99">
                  <c:v>109.7</c:v>
                </c:pt>
                <c:pt idx="100">
                  <c:v>110.3</c:v>
                </c:pt>
                <c:pt idx="101">
                  <c:v>110.7</c:v>
                </c:pt>
                <c:pt idx="102">
                  <c:v>110.9</c:v>
                </c:pt>
                <c:pt idx="103">
                  <c:v>110.9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111.3</c:v>
                </c:pt>
                <c:pt idx="110">
                  <c:v>111.2</c:v>
                </c:pt>
                <c:pt idx="111">
                  <c:v>110.9</c:v>
                </c:pt>
                <c:pt idx="112">
                  <c:v>110.5</c:v>
                </c:pt>
                <c:pt idx="113">
                  <c:v>110.3</c:v>
                </c:pt>
                <c:pt idx="114">
                  <c:v>110.3</c:v>
                </c:pt>
                <c:pt idx="115">
                  <c:v>110.6</c:v>
                </c:pt>
                <c:pt idx="116">
                  <c:v>110.9</c:v>
                </c:pt>
                <c:pt idx="117">
                  <c:v>111.3</c:v>
                </c:pt>
              </c:numCache>
            </c:numRef>
          </c:val>
          <c:smooth val="0"/>
        </c:ser>
        <c:axId val="21564623"/>
        <c:axId val="59863880"/>
      </c:lineChart>
      <c:catAx>
        <c:axId val="21564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9863880"/>
        <c:crossesAt val="60"/>
        <c:auto val="0"/>
        <c:lblOffset val="100"/>
        <c:tickLblSkip val="6"/>
        <c:noMultiLvlLbl val="0"/>
      </c:catAx>
      <c:valAx>
        <c:axId val="5986388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56462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Taulukko!$X$3:$X$122</c:f>
              <c:numCache>
                <c:ptCount val="120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113.5</c:v>
                </c:pt>
                <c:pt idx="109">
                  <c:v>112</c:v>
                </c:pt>
                <c:pt idx="110">
                  <c:v>116.8</c:v>
                </c:pt>
                <c:pt idx="111">
                  <c:v>117.4</c:v>
                </c:pt>
                <c:pt idx="112">
                  <c:v>117.6</c:v>
                </c:pt>
                <c:pt idx="113">
                  <c:v>142.7</c:v>
                </c:pt>
                <c:pt idx="114">
                  <c:v>151.3</c:v>
                </c:pt>
                <c:pt idx="115">
                  <c:v>117.9</c:v>
                </c:pt>
                <c:pt idx="116">
                  <c:v>114.8</c:v>
                </c:pt>
                <c:pt idx="117">
                  <c:v>116.1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Taulukko!$Y$3:$Y$122</c:f>
              <c:numCache>
                <c:ptCount val="120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94.1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100.2</c:v>
                </c:pt>
                <c:pt idx="66">
                  <c:v>100.9</c:v>
                </c:pt>
                <c:pt idx="67">
                  <c:v>100.4</c:v>
                </c:pt>
                <c:pt idx="68">
                  <c:v>100.9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103.9</c:v>
                </c:pt>
                <c:pt idx="75">
                  <c:v>104.4</c:v>
                </c:pt>
                <c:pt idx="76">
                  <c:v>104.7</c:v>
                </c:pt>
                <c:pt idx="77">
                  <c:v>106.1</c:v>
                </c:pt>
                <c:pt idx="78">
                  <c:v>105.6</c:v>
                </c:pt>
                <c:pt idx="79">
                  <c:v>107.5</c:v>
                </c:pt>
                <c:pt idx="80">
                  <c:v>105.7</c:v>
                </c:pt>
                <c:pt idx="81">
                  <c:v>108.3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108.9</c:v>
                </c:pt>
                <c:pt idx="86">
                  <c:v>109.4</c:v>
                </c:pt>
                <c:pt idx="87">
                  <c:v>110.6</c:v>
                </c:pt>
                <c:pt idx="88">
                  <c:v>111.3</c:v>
                </c:pt>
                <c:pt idx="89">
                  <c:v>110.3</c:v>
                </c:pt>
                <c:pt idx="90">
                  <c:v>111.9</c:v>
                </c:pt>
                <c:pt idx="91">
                  <c:v>111.4</c:v>
                </c:pt>
                <c:pt idx="92">
                  <c:v>111.4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113.6</c:v>
                </c:pt>
                <c:pt idx="97">
                  <c:v>114.1</c:v>
                </c:pt>
                <c:pt idx="98">
                  <c:v>113.7</c:v>
                </c:pt>
                <c:pt idx="99">
                  <c:v>115.3</c:v>
                </c:pt>
                <c:pt idx="100">
                  <c:v>116.2</c:v>
                </c:pt>
                <c:pt idx="101">
                  <c:v>117.2</c:v>
                </c:pt>
                <c:pt idx="102">
                  <c:v>116.3</c:v>
                </c:pt>
                <c:pt idx="103">
                  <c:v>115.7</c:v>
                </c:pt>
                <c:pt idx="104">
                  <c:v>117.9</c:v>
                </c:pt>
                <c:pt idx="105">
                  <c:v>117</c:v>
                </c:pt>
                <c:pt idx="106">
                  <c:v>118.1</c:v>
                </c:pt>
                <c:pt idx="107">
                  <c:v>119</c:v>
                </c:pt>
                <c:pt idx="108">
                  <c:v>119.7</c:v>
                </c:pt>
                <c:pt idx="109">
                  <c:v>119.6</c:v>
                </c:pt>
                <c:pt idx="110">
                  <c:v>120.9</c:v>
                </c:pt>
                <c:pt idx="111">
                  <c:v>120.4</c:v>
                </c:pt>
                <c:pt idx="112">
                  <c:v>120.1</c:v>
                </c:pt>
                <c:pt idx="113">
                  <c:v>123.1</c:v>
                </c:pt>
                <c:pt idx="114">
                  <c:v>120.9</c:v>
                </c:pt>
                <c:pt idx="115">
                  <c:v>121.3</c:v>
                </c:pt>
                <c:pt idx="116">
                  <c:v>122.2</c:v>
                </c:pt>
                <c:pt idx="117">
                  <c:v>122.8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Taulukko!$Z$3:$Z$122</c:f>
              <c:numCache>
                <c:ptCount val="120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90.4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95.7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102.7</c:v>
                </c:pt>
                <c:pt idx="73">
                  <c:v>103.3</c:v>
                </c:pt>
                <c:pt idx="74">
                  <c:v>103.9</c:v>
                </c:pt>
                <c:pt idx="75">
                  <c:v>104.5</c:v>
                </c:pt>
                <c:pt idx="76">
                  <c:v>105</c:v>
                </c:pt>
                <c:pt idx="77">
                  <c:v>105.6</c:v>
                </c:pt>
                <c:pt idx="78">
                  <c:v>106.2</c:v>
                </c:pt>
                <c:pt idx="79">
                  <c:v>106.8</c:v>
                </c:pt>
                <c:pt idx="80">
                  <c:v>107.4</c:v>
                </c:pt>
                <c:pt idx="81">
                  <c:v>108</c:v>
                </c:pt>
                <c:pt idx="82">
                  <c:v>108.4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109.9</c:v>
                </c:pt>
                <c:pt idx="87">
                  <c:v>110.3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114.1</c:v>
                </c:pt>
                <c:pt idx="98">
                  <c:v>114.6</c:v>
                </c:pt>
                <c:pt idx="99">
                  <c:v>115.3</c:v>
                </c:pt>
                <c:pt idx="100">
                  <c:v>115.9</c:v>
                </c:pt>
                <c:pt idx="101">
                  <c:v>116.3</c:v>
                </c:pt>
                <c:pt idx="102">
                  <c:v>116.7</c:v>
                </c:pt>
                <c:pt idx="103">
                  <c:v>116.9</c:v>
                </c:pt>
                <c:pt idx="104">
                  <c:v>117.2</c:v>
                </c:pt>
                <c:pt idx="105">
                  <c:v>117.6</c:v>
                </c:pt>
                <c:pt idx="106">
                  <c:v>118.2</c:v>
                </c:pt>
                <c:pt idx="107">
                  <c:v>118.8</c:v>
                </c:pt>
                <c:pt idx="108">
                  <c:v>119.4</c:v>
                </c:pt>
                <c:pt idx="109">
                  <c:v>119.9</c:v>
                </c:pt>
                <c:pt idx="110">
                  <c:v>120.2</c:v>
                </c:pt>
                <c:pt idx="111">
                  <c:v>120.5</c:v>
                </c:pt>
                <c:pt idx="112">
                  <c:v>120.6</c:v>
                </c:pt>
                <c:pt idx="113">
                  <c:v>120.8</c:v>
                </c:pt>
                <c:pt idx="114">
                  <c:v>121.1</c:v>
                </c:pt>
                <c:pt idx="115">
                  <c:v>121.6</c:v>
                </c:pt>
                <c:pt idx="116">
                  <c:v>122.1</c:v>
                </c:pt>
                <c:pt idx="117">
                  <c:v>122.7</c:v>
                </c:pt>
              </c:numCache>
            </c:numRef>
          </c:val>
          <c:smooth val="0"/>
        </c:ser>
        <c:axId val="1904009"/>
        <c:axId val="17136082"/>
      </c:lineChart>
      <c:catAx>
        <c:axId val="1904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136082"/>
        <c:crossesAt val="60"/>
        <c:auto val="0"/>
        <c:lblOffset val="100"/>
        <c:tickLblSkip val="6"/>
        <c:tickMarkSkip val="2"/>
        <c:noMultiLvlLbl val="0"/>
      </c:catAx>
      <c:valAx>
        <c:axId val="1713608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400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Taulukko!$AB$3:$AB$122</c:f>
              <c:numCache>
                <c:ptCount val="120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106.1</c:v>
                </c:pt>
                <c:pt idx="109">
                  <c:v>112.5</c:v>
                </c:pt>
                <c:pt idx="110">
                  <c:v>119.7</c:v>
                </c:pt>
                <c:pt idx="111">
                  <c:v>119.5</c:v>
                </c:pt>
                <c:pt idx="112">
                  <c:v>121.1</c:v>
                </c:pt>
                <c:pt idx="113">
                  <c:v>144.4</c:v>
                </c:pt>
                <c:pt idx="114">
                  <c:v>132.5</c:v>
                </c:pt>
                <c:pt idx="115">
                  <c:v>115.8</c:v>
                </c:pt>
                <c:pt idx="116">
                  <c:v>120.4</c:v>
                </c:pt>
                <c:pt idx="117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Taulukko!$AC$3:$AC$122</c:f>
              <c:numCache>
                <c:ptCount val="120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63.2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69.2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80.5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86.4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87.8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</c:v>
                </c:pt>
                <c:pt idx="55">
                  <c:v>92.4</c:v>
                </c:pt>
                <c:pt idx="56">
                  <c:v>93.5</c:v>
                </c:pt>
                <c:pt idx="57">
                  <c:v>93.4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101.7</c:v>
                </c:pt>
                <c:pt idx="66">
                  <c:v>100.1</c:v>
                </c:pt>
                <c:pt idx="67">
                  <c:v>100.7</c:v>
                </c:pt>
                <c:pt idx="68">
                  <c:v>101.4</c:v>
                </c:pt>
                <c:pt idx="69">
                  <c:v>99.5</c:v>
                </c:pt>
                <c:pt idx="70">
                  <c:v>101.6</c:v>
                </c:pt>
                <c:pt idx="71">
                  <c:v>102.8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104.5</c:v>
                </c:pt>
                <c:pt idx="77">
                  <c:v>106.3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106.7</c:v>
                </c:pt>
                <c:pt idx="82">
                  <c:v>107.8</c:v>
                </c:pt>
                <c:pt idx="83">
                  <c:v>106.4</c:v>
                </c:pt>
                <c:pt idx="84">
                  <c:v>108.3</c:v>
                </c:pt>
                <c:pt idx="85">
                  <c:v>108.2</c:v>
                </c:pt>
                <c:pt idx="86">
                  <c:v>108.1</c:v>
                </c:pt>
                <c:pt idx="87">
                  <c:v>109.3</c:v>
                </c:pt>
                <c:pt idx="88">
                  <c:v>110.5</c:v>
                </c:pt>
                <c:pt idx="89">
                  <c:v>109.6</c:v>
                </c:pt>
                <c:pt idx="90">
                  <c:v>110.5</c:v>
                </c:pt>
                <c:pt idx="91">
                  <c:v>111.2</c:v>
                </c:pt>
                <c:pt idx="92">
                  <c:v>111.9</c:v>
                </c:pt>
                <c:pt idx="93">
                  <c:v>112.5</c:v>
                </c:pt>
                <c:pt idx="94">
                  <c:v>112.6</c:v>
                </c:pt>
                <c:pt idx="95">
                  <c:v>111.3</c:v>
                </c:pt>
                <c:pt idx="96">
                  <c:v>114</c:v>
                </c:pt>
                <c:pt idx="97">
                  <c:v>113.7</c:v>
                </c:pt>
                <c:pt idx="98">
                  <c:v>114</c:v>
                </c:pt>
                <c:pt idx="99">
                  <c:v>115.8</c:v>
                </c:pt>
                <c:pt idx="100">
                  <c:v>115.6</c:v>
                </c:pt>
                <c:pt idx="101">
                  <c:v>115.9</c:v>
                </c:pt>
                <c:pt idx="102">
                  <c:v>116.5</c:v>
                </c:pt>
                <c:pt idx="103">
                  <c:v>117.2</c:v>
                </c:pt>
                <c:pt idx="104">
                  <c:v>117.5</c:v>
                </c:pt>
                <c:pt idx="105">
                  <c:v>118.5</c:v>
                </c:pt>
                <c:pt idx="106">
                  <c:v>118</c:v>
                </c:pt>
                <c:pt idx="107">
                  <c:v>118.9</c:v>
                </c:pt>
                <c:pt idx="108">
                  <c:v>119.6</c:v>
                </c:pt>
                <c:pt idx="109">
                  <c:v>120.3</c:v>
                </c:pt>
                <c:pt idx="110">
                  <c:v>121.6</c:v>
                </c:pt>
                <c:pt idx="111">
                  <c:v>121.1</c:v>
                </c:pt>
                <c:pt idx="112">
                  <c:v>121.3</c:v>
                </c:pt>
                <c:pt idx="113">
                  <c:v>122.7</c:v>
                </c:pt>
                <c:pt idx="114">
                  <c:v>122.9</c:v>
                </c:pt>
                <c:pt idx="115">
                  <c:v>123.3</c:v>
                </c:pt>
                <c:pt idx="116">
                  <c:v>123.9</c:v>
                </c:pt>
                <c:pt idx="117">
                  <c:v>123.6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Taulukko!$AD$3:$AD$122</c:f>
              <c:numCache>
                <c:ptCount val="120"/>
                <c:pt idx="0">
                  <c:v>57.8</c:v>
                </c:pt>
                <c:pt idx="1">
                  <c:v>58.6</c:v>
                </c:pt>
                <c:pt idx="2">
                  <c:v>59.6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66.3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90.1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92.7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97.8</c:v>
                </c:pt>
                <c:pt idx="63">
                  <c:v>98.7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101.1</c:v>
                </c:pt>
                <c:pt idx="69">
                  <c:v>101.5</c:v>
                </c:pt>
                <c:pt idx="70">
                  <c:v>101.9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103.7</c:v>
                </c:pt>
                <c:pt idx="75">
                  <c:v>104.2</c:v>
                </c:pt>
                <c:pt idx="76">
                  <c:v>104.9</c:v>
                </c:pt>
                <c:pt idx="77">
                  <c:v>105.5</c:v>
                </c:pt>
                <c:pt idx="78">
                  <c:v>106.1</c:v>
                </c:pt>
                <c:pt idx="79">
                  <c:v>106.6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107.4</c:v>
                </c:pt>
                <c:pt idx="84">
                  <c:v>107.7</c:v>
                </c:pt>
                <c:pt idx="85">
                  <c:v>108.1</c:v>
                </c:pt>
                <c:pt idx="86">
                  <c:v>108.6</c:v>
                </c:pt>
                <c:pt idx="87">
                  <c:v>109.1</c:v>
                </c:pt>
                <c:pt idx="88">
                  <c:v>109.6</c:v>
                </c:pt>
                <c:pt idx="89">
                  <c:v>110.1</c:v>
                </c:pt>
                <c:pt idx="90">
                  <c:v>110.5</c:v>
                </c:pt>
                <c:pt idx="91">
                  <c:v>111.1</c:v>
                </c:pt>
                <c:pt idx="92">
                  <c:v>111.8</c:v>
                </c:pt>
                <c:pt idx="93">
                  <c:v>112.3</c:v>
                </c:pt>
                <c:pt idx="94">
                  <c:v>112.8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114.5</c:v>
                </c:pt>
                <c:pt idx="99">
                  <c:v>115.1</c:v>
                </c:pt>
                <c:pt idx="100">
                  <c:v>115.7</c:v>
                </c:pt>
                <c:pt idx="101">
                  <c:v>116.1</c:v>
                </c:pt>
                <c:pt idx="102">
                  <c:v>116.6</c:v>
                </c:pt>
                <c:pt idx="103">
                  <c:v>117.1</c:v>
                </c:pt>
                <c:pt idx="104">
                  <c:v>117.6</c:v>
                </c:pt>
                <c:pt idx="105">
                  <c:v>118</c:v>
                </c:pt>
                <c:pt idx="106">
                  <c:v>118.4</c:v>
                </c:pt>
                <c:pt idx="107">
                  <c:v>118.9</c:v>
                </c:pt>
                <c:pt idx="108">
                  <c:v>119.7</c:v>
                </c:pt>
                <c:pt idx="109">
                  <c:v>120.4</c:v>
                </c:pt>
                <c:pt idx="110">
                  <c:v>121</c:v>
                </c:pt>
                <c:pt idx="111">
                  <c:v>121.4</c:v>
                </c:pt>
                <c:pt idx="112">
                  <c:v>121.8</c:v>
                </c:pt>
                <c:pt idx="113">
                  <c:v>122.3</c:v>
                </c:pt>
                <c:pt idx="114">
                  <c:v>122.9</c:v>
                </c:pt>
                <c:pt idx="115">
                  <c:v>123.3</c:v>
                </c:pt>
                <c:pt idx="116">
                  <c:v>123.6</c:v>
                </c:pt>
                <c:pt idx="117">
                  <c:v>123.8</c:v>
                </c:pt>
              </c:numCache>
            </c:numRef>
          </c:val>
          <c:smooth val="0"/>
        </c:ser>
        <c:axId val="20007011"/>
        <c:axId val="45845372"/>
      </c:lineChart>
      <c:catAx>
        <c:axId val="20007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5845372"/>
        <c:crossesAt val="40"/>
        <c:auto val="0"/>
        <c:lblOffset val="100"/>
        <c:tickLblSkip val="6"/>
        <c:noMultiLvlLbl val="0"/>
      </c:catAx>
      <c:valAx>
        <c:axId val="45845372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00701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Taulukko!$AF$3:$AF$122</c:f>
              <c:numCache>
                <c:ptCount val="120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141.1</c:v>
                </c:pt>
                <c:pt idx="108">
                  <c:v>133.9</c:v>
                </c:pt>
                <c:pt idx="109">
                  <c:v>133.7</c:v>
                </c:pt>
                <c:pt idx="110">
                  <c:v>137.4</c:v>
                </c:pt>
                <c:pt idx="111">
                  <c:v>140.6</c:v>
                </c:pt>
                <c:pt idx="112">
                  <c:v>146.8</c:v>
                </c:pt>
                <c:pt idx="113">
                  <c:v>172.2</c:v>
                </c:pt>
                <c:pt idx="114">
                  <c:v>157.8</c:v>
                </c:pt>
                <c:pt idx="115">
                  <c:v>158.6</c:v>
                </c:pt>
                <c:pt idx="116">
                  <c:v>140.7</c:v>
                </c:pt>
                <c:pt idx="117">
                  <c:v>139.6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Taulukko!$AG$3:$AG$122</c:f>
              <c:numCache>
                <c:ptCount val="120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75.2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82.1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89.7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93.7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98.2</c:v>
                </c:pt>
                <c:pt idx="63">
                  <c:v>97.1</c:v>
                </c:pt>
                <c:pt idx="64">
                  <c:v>99.3</c:v>
                </c:pt>
                <c:pt idx="65">
                  <c:v>99.9</c:v>
                </c:pt>
                <c:pt idx="66">
                  <c:v>99.7</c:v>
                </c:pt>
                <c:pt idx="67">
                  <c:v>101.2</c:v>
                </c:pt>
                <c:pt idx="68">
                  <c:v>102.2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109.7</c:v>
                </c:pt>
                <c:pt idx="76">
                  <c:v>110</c:v>
                </c:pt>
                <c:pt idx="77">
                  <c:v>112.5</c:v>
                </c:pt>
                <c:pt idx="78">
                  <c:v>109.8</c:v>
                </c:pt>
                <c:pt idx="79">
                  <c:v>113.1</c:v>
                </c:pt>
                <c:pt idx="80">
                  <c:v>113</c:v>
                </c:pt>
                <c:pt idx="81">
                  <c:v>115.3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119.9</c:v>
                </c:pt>
                <c:pt idx="87">
                  <c:v>122.6</c:v>
                </c:pt>
                <c:pt idx="88">
                  <c:v>122.4</c:v>
                </c:pt>
                <c:pt idx="89">
                  <c:v>122.6</c:v>
                </c:pt>
                <c:pt idx="90">
                  <c:v>123.5</c:v>
                </c:pt>
                <c:pt idx="91">
                  <c:v>124.8</c:v>
                </c:pt>
                <c:pt idx="92">
                  <c:v>125.6</c:v>
                </c:pt>
                <c:pt idx="93">
                  <c:v>126.7</c:v>
                </c:pt>
                <c:pt idx="94">
                  <c:v>127.2</c:v>
                </c:pt>
                <c:pt idx="95">
                  <c:v>128.6</c:v>
                </c:pt>
                <c:pt idx="96">
                  <c:v>129.3</c:v>
                </c:pt>
                <c:pt idx="97">
                  <c:v>130.1</c:v>
                </c:pt>
                <c:pt idx="98">
                  <c:v>131.1</c:v>
                </c:pt>
                <c:pt idx="99">
                  <c:v>132.1</c:v>
                </c:pt>
                <c:pt idx="100">
                  <c:v>133.8</c:v>
                </c:pt>
                <c:pt idx="101">
                  <c:v>134.7</c:v>
                </c:pt>
                <c:pt idx="102">
                  <c:v>135.5</c:v>
                </c:pt>
                <c:pt idx="103">
                  <c:v>135.5</c:v>
                </c:pt>
                <c:pt idx="104">
                  <c:v>136.8</c:v>
                </c:pt>
                <c:pt idx="105">
                  <c:v>138</c:v>
                </c:pt>
                <c:pt idx="106">
                  <c:v>138</c:v>
                </c:pt>
                <c:pt idx="107">
                  <c:v>139.4</c:v>
                </c:pt>
                <c:pt idx="108">
                  <c:v>141.7</c:v>
                </c:pt>
                <c:pt idx="109">
                  <c:v>142.4</c:v>
                </c:pt>
                <c:pt idx="110">
                  <c:v>143.7</c:v>
                </c:pt>
                <c:pt idx="111">
                  <c:v>144.1</c:v>
                </c:pt>
                <c:pt idx="112">
                  <c:v>144.3</c:v>
                </c:pt>
                <c:pt idx="113">
                  <c:v>146.4</c:v>
                </c:pt>
                <c:pt idx="114">
                  <c:v>147.6</c:v>
                </c:pt>
                <c:pt idx="115">
                  <c:v>147.3</c:v>
                </c:pt>
                <c:pt idx="116">
                  <c:v>148.5</c:v>
                </c:pt>
                <c:pt idx="117">
                  <c:v>148.5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Taulukko!$AH$3:$AH$122</c:f>
              <c:numCache>
                <c:ptCount val="120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68.2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88.5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92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95.3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103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111.8</c:v>
                </c:pt>
                <c:pt idx="79">
                  <c:v>112.8</c:v>
                </c:pt>
                <c:pt idx="80">
                  <c:v>113.9</c:v>
                </c:pt>
                <c:pt idx="81">
                  <c:v>115.1</c:v>
                </c:pt>
                <c:pt idx="82">
                  <c:v>116.3</c:v>
                </c:pt>
                <c:pt idx="83">
                  <c:v>117.4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121.2</c:v>
                </c:pt>
                <c:pt idx="88">
                  <c:v>122</c:v>
                </c:pt>
                <c:pt idx="89">
                  <c:v>122.9</c:v>
                </c:pt>
                <c:pt idx="90">
                  <c:v>123.7</c:v>
                </c:pt>
                <c:pt idx="91">
                  <c:v>124.6</c:v>
                </c:pt>
                <c:pt idx="92">
                  <c:v>125.6</c:v>
                </c:pt>
                <c:pt idx="93">
                  <c:v>126.6</c:v>
                </c:pt>
                <c:pt idx="94">
                  <c:v>127.5</c:v>
                </c:pt>
                <c:pt idx="95">
                  <c:v>128.4</c:v>
                </c:pt>
                <c:pt idx="96">
                  <c:v>129.2</c:v>
                </c:pt>
                <c:pt idx="97">
                  <c:v>130.2</c:v>
                </c:pt>
                <c:pt idx="98">
                  <c:v>131.2</c:v>
                </c:pt>
                <c:pt idx="99">
                  <c:v>132.4</c:v>
                </c:pt>
                <c:pt idx="100">
                  <c:v>133.6</c:v>
                </c:pt>
                <c:pt idx="101">
                  <c:v>134.5</c:v>
                </c:pt>
                <c:pt idx="102">
                  <c:v>135.3</c:v>
                </c:pt>
                <c:pt idx="103">
                  <c:v>136</c:v>
                </c:pt>
                <c:pt idx="104">
                  <c:v>136.7</c:v>
                </c:pt>
                <c:pt idx="105">
                  <c:v>137.5</c:v>
                </c:pt>
                <c:pt idx="106">
                  <c:v>138.5</c:v>
                </c:pt>
                <c:pt idx="107">
                  <c:v>139.8</c:v>
                </c:pt>
                <c:pt idx="108">
                  <c:v>141.2</c:v>
                </c:pt>
                <c:pt idx="109">
                  <c:v>142.4</c:v>
                </c:pt>
                <c:pt idx="110">
                  <c:v>143.4</c:v>
                </c:pt>
                <c:pt idx="111">
                  <c:v>144.2</c:v>
                </c:pt>
                <c:pt idx="112">
                  <c:v>145.1</c:v>
                </c:pt>
                <c:pt idx="113">
                  <c:v>146.1</c:v>
                </c:pt>
                <c:pt idx="114">
                  <c:v>147</c:v>
                </c:pt>
                <c:pt idx="115">
                  <c:v>147.7</c:v>
                </c:pt>
                <c:pt idx="116">
                  <c:v>148.3</c:v>
                </c:pt>
                <c:pt idx="117">
                  <c:v>149</c:v>
                </c:pt>
              </c:numCache>
            </c:numRef>
          </c:val>
          <c:smooth val="0"/>
        </c:ser>
        <c:axId val="9955165"/>
        <c:axId val="22487622"/>
      </c:lineChart>
      <c:catAx>
        <c:axId val="995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487622"/>
        <c:crossesAt val="40"/>
        <c:auto val="0"/>
        <c:lblOffset val="100"/>
        <c:tickLblSkip val="6"/>
        <c:noMultiLvlLbl val="0"/>
      </c:catAx>
      <c:valAx>
        <c:axId val="22487622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95516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Taulukko!$AJ$3:$AJ$122</c:f>
              <c:numCache>
                <c:ptCount val="120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143.63</c:v>
                </c:pt>
                <c:pt idx="114">
                  <c:v>135.2</c:v>
                </c:pt>
                <c:pt idx="115">
                  <c:v>121.37</c:v>
                </c:pt>
                <c:pt idx="116">
                  <c:v>118.1</c:v>
                </c:pt>
                <c:pt idx="117">
                  <c:v>116.98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Taulukko!$AK$3:$AK$122</c:f>
              <c:numCache>
                <c:ptCount val="120"/>
                <c:pt idx="0">
                  <c:v>66.8</c:v>
                </c:pt>
                <c:pt idx="1">
                  <c:v>67.05</c:v>
                </c:pt>
                <c:pt idx="2">
                  <c:v>67.07</c:v>
                </c:pt>
                <c:pt idx="3">
                  <c:v>68.22</c:v>
                </c:pt>
                <c:pt idx="4">
                  <c:v>69.18</c:v>
                </c:pt>
                <c:pt idx="5">
                  <c:v>70.37</c:v>
                </c:pt>
                <c:pt idx="6">
                  <c:v>68.91</c:v>
                </c:pt>
                <c:pt idx="7">
                  <c:v>69.46</c:v>
                </c:pt>
                <c:pt idx="8">
                  <c:v>70.05</c:v>
                </c:pt>
                <c:pt idx="9">
                  <c:v>70.18</c:v>
                </c:pt>
                <c:pt idx="10">
                  <c:v>70.95</c:v>
                </c:pt>
                <c:pt idx="11">
                  <c:v>70.98</c:v>
                </c:pt>
                <c:pt idx="12">
                  <c:v>71.61</c:v>
                </c:pt>
                <c:pt idx="13">
                  <c:v>69.73</c:v>
                </c:pt>
                <c:pt idx="14">
                  <c:v>72.55</c:v>
                </c:pt>
                <c:pt idx="15">
                  <c:v>71.99</c:v>
                </c:pt>
                <c:pt idx="16">
                  <c:v>72.67</c:v>
                </c:pt>
                <c:pt idx="17">
                  <c:v>73.03</c:v>
                </c:pt>
                <c:pt idx="18">
                  <c:v>72.89</c:v>
                </c:pt>
                <c:pt idx="19">
                  <c:v>73.38</c:v>
                </c:pt>
                <c:pt idx="20">
                  <c:v>73.64</c:v>
                </c:pt>
                <c:pt idx="21">
                  <c:v>74.82</c:v>
                </c:pt>
                <c:pt idx="22">
                  <c:v>75.25</c:v>
                </c:pt>
                <c:pt idx="23">
                  <c:v>75.28</c:v>
                </c:pt>
                <c:pt idx="24">
                  <c:v>75.77</c:v>
                </c:pt>
                <c:pt idx="25">
                  <c:v>76.45</c:v>
                </c:pt>
                <c:pt idx="26">
                  <c:v>76.3</c:v>
                </c:pt>
                <c:pt idx="27">
                  <c:v>77.89</c:v>
                </c:pt>
                <c:pt idx="28">
                  <c:v>78.1</c:v>
                </c:pt>
                <c:pt idx="29">
                  <c:v>78.33</c:v>
                </c:pt>
                <c:pt idx="30">
                  <c:v>79.45</c:v>
                </c:pt>
                <c:pt idx="31">
                  <c:v>79.41</c:v>
                </c:pt>
                <c:pt idx="32">
                  <c:v>80.4</c:v>
                </c:pt>
                <c:pt idx="33">
                  <c:v>80.46</c:v>
                </c:pt>
                <c:pt idx="34">
                  <c:v>80.76</c:v>
                </c:pt>
                <c:pt idx="35">
                  <c:v>82.29</c:v>
                </c:pt>
                <c:pt idx="36">
                  <c:v>82.79</c:v>
                </c:pt>
                <c:pt idx="37">
                  <c:v>84.15</c:v>
                </c:pt>
                <c:pt idx="38">
                  <c:v>84.61</c:v>
                </c:pt>
                <c:pt idx="39">
                  <c:v>87.36</c:v>
                </c:pt>
                <c:pt idx="40">
                  <c:v>85.59</c:v>
                </c:pt>
                <c:pt idx="41">
                  <c:v>86.79</c:v>
                </c:pt>
                <c:pt idx="42">
                  <c:v>87.61</c:v>
                </c:pt>
                <c:pt idx="43">
                  <c:v>87.98</c:v>
                </c:pt>
                <c:pt idx="44">
                  <c:v>88.5</c:v>
                </c:pt>
                <c:pt idx="45">
                  <c:v>89.54</c:v>
                </c:pt>
                <c:pt idx="46">
                  <c:v>90.07</c:v>
                </c:pt>
                <c:pt idx="47">
                  <c:v>91.78</c:v>
                </c:pt>
                <c:pt idx="48">
                  <c:v>87.67</c:v>
                </c:pt>
                <c:pt idx="49">
                  <c:v>90.76</c:v>
                </c:pt>
                <c:pt idx="50">
                  <c:v>92.03</c:v>
                </c:pt>
                <c:pt idx="51">
                  <c:v>91.44</c:v>
                </c:pt>
                <c:pt idx="52">
                  <c:v>92.33</c:v>
                </c:pt>
                <c:pt idx="53">
                  <c:v>91.99</c:v>
                </c:pt>
                <c:pt idx="54">
                  <c:v>93.26</c:v>
                </c:pt>
                <c:pt idx="55">
                  <c:v>93.77</c:v>
                </c:pt>
                <c:pt idx="56">
                  <c:v>93.81</c:v>
                </c:pt>
                <c:pt idx="57">
                  <c:v>94.45</c:v>
                </c:pt>
                <c:pt idx="58">
                  <c:v>94.92</c:v>
                </c:pt>
                <c:pt idx="59">
                  <c:v>95.67</c:v>
                </c:pt>
                <c:pt idx="60">
                  <c:v>95.9</c:v>
                </c:pt>
                <c:pt idx="61">
                  <c:v>94.29</c:v>
                </c:pt>
                <c:pt idx="62">
                  <c:v>97.37</c:v>
                </c:pt>
                <c:pt idx="63">
                  <c:v>98.13</c:v>
                </c:pt>
                <c:pt idx="64">
                  <c:v>99.03</c:v>
                </c:pt>
                <c:pt idx="65">
                  <c:v>99.64</c:v>
                </c:pt>
                <c:pt idx="66">
                  <c:v>100.17</c:v>
                </c:pt>
                <c:pt idx="67">
                  <c:v>100.78</c:v>
                </c:pt>
                <c:pt idx="68">
                  <c:v>102.07</c:v>
                </c:pt>
                <c:pt idx="69">
                  <c:v>102.8</c:v>
                </c:pt>
                <c:pt idx="70">
                  <c:v>103.69</c:v>
                </c:pt>
                <c:pt idx="71">
                  <c:v>104.62</c:v>
                </c:pt>
                <c:pt idx="72">
                  <c:v>105.32</c:v>
                </c:pt>
                <c:pt idx="73">
                  <c:v>108.07</c:v>
                </c:pt>
                <c:pt idx="74">
                  <c:v>107.01</c:v>
                </c:pt>
                <c:pt idx="75">
                  <c:v>108</c:v>
                </c:pt>
                <c:pt idx="76">
                  <c:v>107.66</c:v>
                </c:pt>
                <c:pt idx="77">
                  <c:v>108.48</c:v>
                </c:pt>
                <c:pt idx="78">
                  <c:v>108.96</c:v>
                </c:pt>
                <c:pt idx="79">
                  <c:v>109.88</c:v>
                </c:pt>
                <c:pt idx="80">
                  <c:v>109.45</c:v>
                </c:pt>
                <c:pt idx="81">
                  <c:v>109.83</c:v>
                </c:pt>
                <c:pt idx="82">
                  <c:v>110.58</c:v>
                </c:pt>
                <c:pt idx="83">
                  <c:v>110.84</c:v>
                </c:pt>
                <c:pt idx="84">
                  <c:v>111.54</c:v>
                </c:pt>
                <c:pt idx="85">
                  <c:v>111.68</c:v>
                </c:pt>
                <c:pt idx="86">
                  <c:v>112.35</c:v>
                </c:pt>
                <c:pt idx="87">
                  <c:v>111.76</c:v>
                </c:pt>
                <c:pt idx="88">
                  <c:v>112.19</c:v>
                </c:pt>
                <c:pt idx="89">
                  <c:v>113.3</c:v>
                </c:pt>
                <c:pt idx="90">
                  <c:v>112.12</c:v>
                </c:pt>
                <c:pt idx="91">
                  <c:v>113.25</c:v>
                </c:pt>
                <c:pt idx="92">
                  <c:v>113.69</c:v>
                </c:pt>
                <c:pt idx="93">
                  <c:v>113.61</c:v>
                </c:pt>
                <c:pt idx="94">
                  <c:v>113.32</c:v>
                </c:pt>
                <c:pt idx="95">
                  <c:v>116.79</c:v>
                </c:pt>
                <c:pt idx="96">
                  <c:v>114.77</c:v>
                </c:pt>
                <c:pt idx="97">
                  <c:v>115.76</c:v>
                </c:pt>
                <c:pt idx="98">
                  <c:v>114.77</c:v>
                </c:pt>
                <c:pt idx="99">
                  <c:v>116.48</c:v>
                </c:pt>
                <c:pt idx="100">
                  <c:v>116.48</c:v>
                </c:pt>
                <c:pt idx="101">
                  <c:v>117.23</c:v>
                </c:pt>
                <c:pt idx="102">
                  <c:v>116.85</c:v>
                </c:pt>
                <c:pt idx="103">
                  <c:v>117.21</c:v>
                </c:pt>
                <c:pt idx="104">
                  <c:v>117.81</c:v>
                </c:pt>
                <c:pt idx="105">
                  <c:v>117.93</c:v>
                </c:pt>
                <c:pt idx="106">
                  <c:v>118.25</c:v>
                </c:pt>
                <c:pt idx="107">
                  <c:v>118.24</c:v>
                </c:pt>
                <c:pt idx="108">
                  <c:v>119.29</c:v>
                </c:pt>
                <c:pt idx="109">
                  <c:v>116.21</c:v>
                </c:pt>
                <c:pt idx="110">
                  <c:v>119.62</c:v>
                </c:pt>
                <c:pt idx="111">
                  <c:v>119.74</c:v>
                </c:pt>
                <c:pt idx="112">
                  <c:v>120.9</c:v>
                </c:pt>
                <c:pt idx="113">
                  <c:v>121.03</c:v>
                </c:pt>
                <c:pt idx="114">
                  <c:v>121.96</c:v>
                </c:pt>
                <c:pt idx="115">
                  <c:v>122.62</c:v>
                </c:pt>
                <c:pt idx="116">
                  <c:v>123.28</c:v>
                </c:pt>
                <c:pt idx="117">
                  <c:v>123.88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Taulukko!$AL$3:$AL$122</c:f>
              <c:numCache>
                <c:ptCount val="120"/>
                <c:pt idx="0">
                  <c:v>66.53</c:v>
                </c:pt>
                <c:pt idx="1">
                  <c:v>67</c:v>
                </c:pt>
                <c:pt idx="2">
                  <c:v>67.54</c:v>
                </c:pt>
                <c:pt idx="3">
                  <c:v>68.15</c:v>
                </c:pt>
                <c:pt idx="4">
                  <c:v>68.72</c:v>
                </c:pt>
                <c:pt idx="5">
                  <c:v>69.13</c:v>
                </c:pt>
                <c:pt idx="6">
                  <c:v>69.36</c:v>
                </c:pt>
                <c:pt idx="7">
                  <c:v>69.57</c:v>
                </c:pt>
                <c:pt idx="8">
                  <c:v>69.91</c:v>
                </c:pt>
                <c:pt idx="9">
                  <c:v>70.34</c:v>
                </c:pt>
                <c:pt idx="10">
                  <c:v>70.74</c:v>
                </c:pt>
                <c:pt idx="11">
                  <c:v>71.14</c:v>
                </c:pt>
                <c:pt idx="12">
                  <c:v>71.51</c:v>
                </c:pt>
                <c:pt idx="13">
                  <c:v>71.83</c:v>
                </c:pt>
                <c:pt idx="14">
                  <c:v>72.12</c:v>
                </c:pt>
                <c:pt idx="15">
                  <c:v>72.38</c:v>
                </c:pt>
                <c:pt idx="16">
                  <c:v>72.6</c:v>
                </c:pt>
                <c:pt idx="17">
                  <c:v>72.79</c:v>
                </c:pt>
                <c:pt idx="18">
                  <c:v>73.03</c:v>
                </c:pt>
                <c:pt idx="19">
                  <c:v>73.42</c:v>
                </c:pt>
                <c:pt idx="20">
                  <c:v>73.93</c:v>
                </c:pt>
                <c:pt idx="21">
                  <c:v>74.52</c:v>
                </c:pt>
                <c:pt idx="22">
                  <c:v>75.08</c:v>
                </c:pt>
                <c:pt idx="23">
                  <c:v>75.47</c:v>
                </c:pt>
                <c:pt idx="24">
                  <c:v>75.8</c:v>
                </c:pt>
                <c:pt idx="25">
                  <c:v>76.25</c:v>
                </c:pt>
                <c:pt idx="26">
                  <c:v>76.82</c:v>
                </c:pt>
                <c:pt idx="27">
                  <c:v>77.45</c:v>
                </c:pt>
                <c:pt idx="28">
                  <c:v>78.05</c:v>
                </c:pt>
                <c:pt idx="29">
                  <c:v>78.63</c:v>
                </c:pt>
                <c:pt idx="30">
                  <c:v>79.17</c:v>
                </c:pt>
                <c:pt idx="31">
                  <c:v>79.62</c:v>
                </c:pt>
                <c:pt idx="32">
                  <c:v>80.08</c:v>
                </c:pt>
                <c:pt idx="33">
                  <c:v>80.54</c:v>
                </c:pt>
                <c:pt idx="34">
                  <c:v>81.16</c:v>
                </c:pt>
                <c:pt idx="35">
                  <c:v>82</c:v>
                </c:pt>
                <c:pt idx="36">
                  <c:v>82.97</c:v>
                </c:pt>
                <c:pt idx="37">
                  <c:v>83.89</c:v>
                </c:pt>
                <c:pt idx="38">
                  <c:v>84.63</c:v>
                </c:pt>
                <c:pt idx="39">
                  <c:v>85.27</c:v>
                </c:pt>
                <c:pt idx="40">
                  <c:v>85.96</c:v>
                </c:pt>
                <c:pt idx="41">
                  <c:v>86.66</c:v>
                </c:pt>
                <c:pt idx="42">
                  <c:v>87.38</c:v>
                </c:pt>
                <c:pt idx="43">
                  <c:v>88.08</c:v>
                </c:pt>
                <c:pt idx="44">
                  <c:v>88.75</c:v>
                </c:pt>
                <c:pt idx="45">
                  <c:v>89.37</c:v>
                </c:pt>
                <c:pt idx="46">
                  <c:v>89.9</c:v>
                </c:pt>
                <c:pt idx="47">
                  <c:v>90.31</c:v>
                </c:pt>
                <c:pt idx="48">
                  <c:v>90.64</c:v>
                </c:pt>
                <c:pt idx="49">
                  <c:v>90.98</c:v>
                </c:pt>
                <c:pt idx="50">
                  <c:v>91.35</c:v>
                </c:pt>
                <c:pt idx="51">
                  <c:v>91.71</c:v>
                </c:pt>
                <c:pt idx="52">
                  <c:v>92.11</c:v>
                </c:pt>
                <c:pt idx="53">
                  <c:v>92.56</c:v>
                </c:pt>
                <c:pt idx="54">
                  <c:v>93.06</c:v>
                </c:pt>
                <c:pt idx="55">
                  <c:v>93.56</c:v>
                </c:pt>
                <c:pt idx="56">
                  <c:v>94.01</c:v>
                </c:pt>
                <c:pt idx="57">
                  <c:v>94.47</c:v>
                </c:pt>
                <c:pt idx="58">
                  <c:v>94.94</c:v>
                </c:pt>
                <c:pt idx="59">
                  <c:v>95.48</c:v>
                </c:pt>
                <c:pt idx="60">
                  <c:v>96.04</c:v>
                </c:pt>
                <c:pt idx="61">
                  <c:v>96.65</c:v>
                </c:pt>
                <c:pt idx="62">
                  <c:v>97.37</c:v>
                </c:pt>
                <c:pt idx="63">
                  <c:v>98.16</c:v>
                </c:pt>
                <c:pt idx="64">
                  <c:v>98.9</c:v>
                </c:pt>
                <c:pt idx="65">
                  <c:v>99.57</c:v>
                </c:pt>
                <c:pt idx="66">
                  <c:v>100.25</c:v>
                </c:pt>
                <c:pt idx="67">
                  <c:v>101.01</c:v>
                </c:pt>
                <c:pt idx="68">
                  <c:v>101.88</c:v>
                </c:pt>
                <c:pt idx="69">
                  <c:v>102.81</c:v>
                </c:pt>
                <c:pt idx="70">
                  <c:v>103.71</c:v>
                </c:pt>
                <c:pt idx="71">
                  <c:v>104.55</c:v>
                </c:pt>
                <c:pt idx="72">
                  <c:v>105.4</c:v>
                </c:pt>
                <c:pt idx="73">
                  <c:v>106.25</c:v>
                </c:pt>
                <c:pt idx="74">
                  <c:v>106.98</c:v>
                </c:pt>
                <c:pt idx="75">
                  <c:v>107.55</c:v>
                </c:pt>
                <c:pt idx="76">
                  <c:v>108.05</c:v>
                </c:pt>
                <c:pt idx="77">
                  <c:v>108.54</c:v>
                </c:pt>
                <c:pt idx="78">
                  <c:v>108.99</c:v>
                </c:pt>
                <c:pt idx="79">
                  <c:v>109.4</c:v>
                </c:pt>
                <c:pt idx="80">
                  <c:v>109.72</c:v>
                </c:pt>
                <c:pt idx="81">
                  <c:v>110.03</c:v>
                </c:pt>
                <c:pt idx="82">
                  <c:v>110.42</c:v>
                </c:pt>
                <c:pt idx="83">
                  <c:v>110.94</c:v>
                </c:pt>
                <c:pt idx="84">
                  <c:v>111.45</c:v>
                </c:pt>
                <c:pt idx="85">
                  <c:v>111.76</c:v>
                </c:pt>
                <c:pt idx="86">
                  <c:v>111.98</c:v>
                </c:pt>
                <c:pt idx="87">
                  <c:v>112.12</c:v>
                </c:pt>
                <c:pt idx="88">
                  <c:v>112.26</c:v>
                </c:pt>
                <c:pt idx="89">
                  <c:v>112.5</c:v>
                </c:pt>
                <c:pt idx="90">
                  <c:v>112.83</c:v>
                </c:pt>
                <c:pt idx="91">
                  <c:v>113.17</c:v>
                </c:pt>
                <c:pt idx="92">
                  <c:v>113.42</c:v>
                </c:pt>
                <c:pt idx="93">
                  <c:v>113.65</c:v>
                </c:pt>
                <c:pt idx="94">
                  <c:v>113.95</c:v>
                </c:pt>
                <c:pt idx="95">
                  <c:v>114.34</c:v>
                </c:pt>
                <c:pt idx="96">
                  <c:v>114.9</c:v>
                </c:pt>
                <c:pt idx="97">
                  <c:v>115.46</c:v>
                </c:pt>
                <c:pt idx="98">
                  <c:v>115.95</c:v>
                </c:pt>
                <c:pt idx="99">
                  <c:v>116.35</c:v>
                </c:pt>
                <c:pt idx="100">
                  <c:v>116.65</c:v>
                </c:pt>
                <c:pt idx="101">
                  <c:v>116.88</c:v>
                </c:pt>
                <c:pt idx="102">
                  <c:v>117.1</c:v>
                </c:pt>
                <c:pt idx="103">
                  <c:v>117.35</c:v>
                </c:pt>
                <c:pt idx="104">
                  <c:v>117.62</c:v>
                </c:pt>
                <c:pt idx="105">
                  <c:v>117.92</c:v>
                </c:pt>
                <c:pt idx="106">
                  <c:v>118.24</c:v>
                </c:pt>
                <c:pt idx="107">
                  <c:v>118.55</c:v>
                </c:pt>
                <c:pt idx="108">
                  <c:v>118.85</c:v>
                </c:pt>
                <c:pt idx="109">
                  <c:v>119.18</c:v>
                </c:pt>
                <c:pt idx="110">
                  <c:v>119.55</c:v>
                </c:pt>
                <c:pt idx="111">
                  <c:v>120.01</c:v>
                </c:pt>
                <c:pt idx="112">
                  <c:v>120.57</c:v>
                </c:pt>
                <c:pt idx="113">
                  <c:v>121.24</c:v>
                </c:pt>
                <c:pt idx="114">
                  <c:v>121.92</c:v>
                </c:pt>
                <c:pt idx="115">
                  <c:v>122.59</c:v>
                </c:pt>
                <c:pt idx="116">
                  <c:v>123.25</c:v>
                </c:pt>
                <c:pt idx="117">
                  <c:v>123.9</c:v>
                </c:pt>
              </c:numCache>
            </c:numRef>
          </c:val>
          <c:smooth val="0"/>
        </c:ser>
        <c:axId val="1062007"/>
        <c:axId val="9558064"/>
      </c:lineChart>
      <c:catAx>
        <c:axId val="1062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558064"/>
        <c:crossesAt val="40"/>
        <c:auto val="0"/>
        <c:lblOffset val="100"/>
        <c:tickLblSkip val="6"/>
        <c:noMultiLvlLbl val="0"/>
      </c:catAx>
      <c:valAx>
        <c:axId val="9558064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6200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4" sqref="C4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9-11/03 - </v>
      </c>
      <c r="E2" s="96" t="str">
        <f>IF($I$5&lt;3,IF($I$5=2,12,11),$I$5-2)&amp;IF($I$5&lt;3,"/"&amp;RIGHT($I$4-3,2),)&amp;"-"&amp;$I$5&amp;"/"&amp;RIGHT($I$4-2,2)&amp;" - "</f>
        <v>9-11/02 - </v>
      </c>
      <c r="F2" s="25"/>
      <c r="G2" s="29"/>
    </row>
    <row r="3" spans="1:7" ht="13.5" thickBot="1">
      <c r="A3" s="27"/>
      <c r="B3" s="33"/>
      <c r="C3" s="67" t="str">
        <f>I5&amp;"/"&amp;I4</f>
        <v>11/2004</v>
      </c>
      <c r="D3" s="102" t="str">
        <f>IF($I$5&lt;3,IF($I$5=2,12,11),$I$5-2)&amp;IF($I$5&lt;3,"/"&amp;RIGHT($I$4-1,2),)&amp;"-"&amp;$I$5&amp;"/"&amp;RIGHT($I$4,2)</f>
        <v>9-11/04</v>
      </c>
      <c r="E3" s="100" t="str">
        <f>IF($I$5&lt;3,IF($I$5=2,12,11),$I$5-2)&amp;IF($I$5&lt;3,"/"&amp;RIGHT($I$4-2,2),)&amp;"-"&amp;$I$5&amp;"/"&amp;RIGHT($I$4-1,2)</f>
        <v>9-11/03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112.7</v>
      </c>
      <c r="D4" s="103">
        <f>LOOKUP(100000000,Muutos!C:C)</f>
        <v>4.88848151542927</v>
      </c>
      <c r="E4" s="106">
        <f>INDEX(Muutos!C:C,MATCH(LOOKUP(100000000,Muutos!C:C),Muutos!C:C,0)-12)</f>
        <v>3.6743744060817116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101.81</v>
      </c>
      <c r="D5" s="104">
        <f>LOOKUP(100000000,Muutos!F:F)</f>
        <v>4.278509842199458</v>
      </c>
      <c r="E5" s="107">
        <f>INDEX(Muutos!F:F,MATCH(LOOKUP(100000000,Muutos!F:F),Muutos!F:F,0)-12)</f>
        <v>1.5764425936942237</v>
      </c>
      <c r="F5" s="86"/>
      <c r="G5" s="84"/>
      <c r="H5" s="71" t="s">
        <v>159</v>
      </c>
      <c r="I5" s="72">
        <v>11</v>
      </c>
    </row>
    <row r="6" spans="1:7" ht="14.25">
      <c r="A6" s="26" t="s">
        <v>28</v>
      </c>
      <c r="B6" s="31" t="s">
        <v>139</v>
      </c>
      <c r="C6" s="95">
        <f>LOOKUP(100000000,Taulukko!L:L)</f>
        <v>119.1</v>
      </c>
      <c r="D6" s="105">
        <f>LOOKUP(100000000,Muutos!I:I)</f>
        <v>7.819164060278663</v>
      </c>
      <c r="E6" s="108">
        <f>INDEX(Muutos!I:I,MATCH(LOOKUP(100000000,Muutos!I:I),Muutos!I:I,0)-12)</f>
        <v>4.455004455004455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117.4</v>
      </c>
      <c r="D7" s="105">
        <f>LOOKUP(100000000,Muutos!L:L)</f>
        <v>5.998182368979083</v>
      </c>
      <c r="E7" s="108">
        <f>INDEX(Muutos!L:L,MATCH(LOOKUP(100000000,Muutos!L:L),Muutos!L:L,0)-12)</f>
        <v>4.594423320659062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102.5</v>
      </c>
      <c r="D8" s="105">
        <f>LOOKUP(100000000,Muutos!O:O)</f>
        <v>0.9810333551340745</v>
      </c>
      <c r="E8" s="108">
        <f>INDEX(Muutos!O:O,MATCH(LOOKUP(100000000,Muutos!O:O),Muutos!O:O,0)-12)</f>
        <v>1.3925729442970785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116.6</v>
      </c>
      <c r="D9" s="105">
        <f>LOOKUP(100000000,Muutos!R:R)</f>
        <v>4.5755568934376845</v>
      </c>
      <c r="E9" s="108">
        <f>INDEX(Muutos!R:R,MATCH(LOOKUP(100000000,Muutos!R:R),Muutos!R:R,0)-12)</f>
        <v>4.7949526813880095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123</v>
      </c>
      <c r="D10" s="105">
        <f>LOOKUP(100000000,Muutos!U:U)</f>
        <v>5.272255834053573</v>
      </c>
      <c r="E10" s="108">
        <f>INDEX(Muutos!U:U,MATCH(LOOKUP(100000000,Muutos!U:U),Muutos!U:U,0)-12)</f>
        <v>5.149954559224477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142.3</v>
      </c>
      <c r="D11" s="105">
        <f>LOOKUP(100000000,Muutos!X:X)</f>
        <v>8.38031778575091</v>
      </c>
      <c r="E11" s="108">
        <f>INDEX(Muutos!X:X,MATCH(LOOKUP(100000000,Muutos!X:X),Muutos!X:X,0)-12)</f>
        <v>8.781711736827432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116</v>
      </c>
      <c r="D12" s="105">
        <f>LOOKUP(100000000,Muutos!AA:AA)</f>
        <v>4.679582712369594</v>
      </c>
      <c r="E12" s="108">
        <f>INDEX(Muutos!AA:AA,MATCH(LOOKUP(100000000,Muutos!AA:AA),Muutos!AA:AA,0)-12)</f>
        <v>3.9021368844843494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24" sqref="E124:E12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72.2</v>
      </c>
      <c r="F3" s="39">
        <v>72.8</v>
      </c>
      <c r="G3" s="39"/>
      <c r="H3" s="61">
        <v>69.24</v>
      </c>
      <c r="I3" s="61">
        <v>74.4</v>
      </c>
      <c r="J3" s="61">
        <v>74.3</v>
      </c>
      <c r="K3" s="39"/>
      <c r="L3" s="39">
        <v>44.2</v>
      </c>
      <c r="M3" s="39">
        <v>57.6</v>
      </c>
      <c r="N3" s="39">
        <v>56.9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83.2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73.2</v>
      </c>
      <c r="G4" s="34"/>
      <c r="H4" s="60">
        <v>71.54</v>
      </c>
      <c r="I4" s="60">
        <v>75.1</v>
      </c>
      <c r="J4" s="60">
        <v>74.4</v>
      </c>
      <c r="K4" s="34"/>
      <c r="L4" s="34">
        <v>45.7</v>
      </c>
      <c r="M4" s="34">
        <v>56.9</v>
      </c>
      <c r="N4" s="34">
        <v>56.9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84.5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72.8</v>
      </c>
      <c r="J5" s="60">
        <v>74.7</v>
      </c>
      <c r="K5" s="34"/>
      <c r="L5" s="34">
        <v>51.1</v>
      </c>
      <c r="M5" s="34">
        <v>56.4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84.2</v>
      </c>
      <c r="V5" s="34">
        <v>85.6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59.6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67.5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74.1</v>
      </c>
      <c r="F6" s="34">
        <v>74.4</v>
      </c>
      <c r="G6" s="34"/>
      <c r="H6" s="60">
        <v>70.92</v>
      </c>
      <c r="I6" s="60">
        <v>74.8</v>
      </c>
      <c r="J6" s="60">
        <v>75</v>
      </c>
      <c r="K6" s="34"/>
      <c r="L6" s="34">
        <v>46.7</v>
      </c>
      <c r="M6" s="34">
        <v>56.9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86.5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68.2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75.1</v>
      </c>
      <c r="G7" s="34"/>
      <c r="H7" s="60">
        <v>74.97</v>
      </c>
      <c r="I7" s="60">
        <v>76.5</v>
      </c>
      <c r="J7" s="60">
        <v>75.3</v>
      </c>
      <c r="K7" s="34"/>
      <c r="L7" s="34">
        <v>52.1</v>
      </c>
      <c r="M7" s="34">
        <v>57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87.9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80.9</v>
      </c>
      <c r="J8" s="60">
        <v>75.7</v>
      </c>
      <c r="K8" s="34"/>
      <c r="L8" s="34">
        <v>83.8</v>
      </c>
      <c r="M8" s="34">
        <v>65</v>
      </c>
      <c r="N8" s="34">
        <v>58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</v>
      </c>
      <c r="AH8" s="34">
        <v>61.5</v>
      </c>
      <c r="AI8" s="34"/>
      <c r="AJ8" s="116">
        <v>82.7</v>
      </c>
      <c r="AK8" s="116">
        <v>70.4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</v>
      </c>
      <c r="F9" s="34">
        <v>76.3</v>
      </c>
      <c r="G9" s="34"/>
      <c r="H9" s="60">
        <v>79.05</v>
      </c>
      <c r="I9" s="60">
        <v>74.1</v>
      </c>
      <c r="J9" s="60">
        <v>76.2</v>
      </c>
      <c r="K9" s="34"/>
      <c r="L9" s="34">
        <v>60.6</v>
      </c>
      <c r="M9" s="34">
        <v>56.9</v>
      </c>
      <c r="N9" s="34">
        <v>58.5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68.9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76.5</v>
      </c>
      <c r="F10" s="34">
        <v>76.9</v>
      </c>
      <c r="G10" s="34"/>
      <c r="H10" s="60">
        <v>73.92</v>
      </c>
      <c r="I10" s="60">
        <v>76.3</v>
      </c>
      <c r="J10" s="60">
        <v>76.8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89.2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63.1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69.5</v>
      </c>
      <c r="AL10" s="116">
        <v>69.6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77.4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60.3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88.8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76.3</v>
      </c>
      <c r="F12" s="34">
        <v>77.8</v>
      </c>
      <c r="G12" s="34"/>
      <c r="H12" s="60">
        <v>71.67</v>
      </c>
      <c r="I12" s="60">
        <v>78.5</v>
      </c>
      <c r="J12" s="60">
        <v>78</v>
      </c>
      <c r="K12" s="34"/>
      <c r="L12" s="34">
        <v>62</v>
      </c>
      <c r="M12" s="34">
        <v>59.6</v>
      </c>
      <c r="N12" s="34">
        <v>59.9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88.2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63.1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78.6</v>
      </c>
      <c r="J13" s="60">
        <v>78.4</v>
      </c>
      <c r="K13" s="34"/>
      <c r="L13" s="34">
        <v>60.6</v>
      </c>
      <c r="M13" s="34">
        <v>59.7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88.4</v>
      </c>
      <c r="V13" s="34">
        <v>87.5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</v>
      </c>
      <c r="F14" s="34">
        <v>78.4</v>
      </c>
      <c r="G14" s="34"/>
      <c r="H14" s="60">
        <v>79.47</v>
      </c>
      <c r="I14" s="60">
        <v>78.9</v>
      </c>
      <c r="J14" s="60">
        <v>78.5</v>
      </c>
      <c r="K14" s="34"/>
      <c r="L14" s="34">
        <v>71.7</v>
      </c>
      <c r="M14" s="34">
        <v>62.6</v>
      </c>
      <c r="N14" s="34">
        <v>60.7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86.8</v>
      </c>
      <c r="V14" s="34">
        <v>86.8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</v>
      </c>
      <c r="F15" s="39">
        <v>78.7</v>
      </c>
      <c r="G15" s="39">
        <v>7.25014442518777</v>
      </c>
      <c r="H15" s="61">
        <v>74.26</v>
      </c>
      <c r="I15" s="61">
        <v>78.7</v>
      </c>
      <c r="J15" s="61">
        <v>78.5</v>
      </c>
      <c r="K15" s="39">
        <v>8.144796380090485</v>
      </c>
      <c r="L15" s="39">
        <v>47.8</v>
      </c>
      <c r="M15" s="39">
        <v>61.3</v>
      </c>
      <c r="N15" s="39">
        <v>61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86.2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76.7</v>
      </c>
      <c r="J16" s="60">
        <v>78.5</v>
      </c>
      <c r="K16" s="68">
        <v>10.722100656455138</v>
      </c>
      <c r="L16" s="34">
        <v>50.6</v>
      </c>
      <c r="M16" s="34">
        <v>60.7</v>
      </c>
      <c r="N16" s="34">
        <v>61.5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78.7</v>
      </c>
      <c r="J17" s="60">
        <v>78.6</v>
      </c>
      <c r="K17" s="68">
        <v>8.219178082191773</v>
      </c>
      <c r="L17" s="34">
        <v>55.3</v>
      </c>
      <c r="M17" s="34">
        <v>61.9</v>
      </c>
      <c r="N17" s="34">
        <v>62.2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84.7</v>
      </c>
      <c r="V17" s="34">
        <v>85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</v>
      </c>
      <c r="J18" s="60">
        <v>78.8</v>
      </c>
      <c r="K18" s="68">
        <v>11.13490364025695</v>
      </c>
      <c r="L18" s="34">
        <v>51.9</v>
      </c>
      <c r="M18" s="34">
        <v>62.7</v>
      </c>
      <c r="N18" s="34">
        <v>63.1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</v>
      </c>
      <c r="V18" s="34">
        <v>84.5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66.3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79.3</v>
      </c>
      <c r="J19" s="60">
        <v>79.2</v>
      </c>
      <c r="K19" s="68">
        <v>21.689059500959686</v>
      </c>
      <c r="L19" s="34">
        <v>63.4</v>
      </c>
      <c r="M19" s="34">
        <v>64.4</v>
      </c>
      <c r="N19" s="34">
        <v>63.9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85.2</v>
      </c>
      <c r="J20" s="60">
        <v>79.6</v>
      </c>
      <c r="K20" s="68">
        <v>-0.4773269689737369</v>
      </c>
      <c r="L20" s="34">
        <v>83.4</v>
      </c>
      <c r="M20" s="34">
        <v>70.3</v>
      </c>
      <c r="N20" s="34">
        <v>64.7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82.6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79.2</v>
      </c>
      <c r="F21" s="34">
        <v>80.2</v>
      </c>
      <c r="G21" s="68">
        <v>9.120809614168259</v>
      </c>
      <c r="H21" s="60">
        <v>86.26</v>
      </c>
      <c r="I21" s="60">
        <v>79.5</v>
      </c>
      <c r="J21" s="60">
        <v>80</v>
      </c>
      <c r="K21" s="68">
        <v>15.841584158415845</v>
      </c>
      <c r="L21" s="34">
        <v>70.2</v>
      </c>
      <c r="M21" s="34">
        <v>65.2</v>
      </c>
      <c r="N21" s="34">
        <v>65.4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68.2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80.3</v>
      </c>
      <c r="J22" s="60">
        <v>80.5</v>
      </c>
      <c r="K22" s="68">
        <v>17.857142857142854</v>
      </c>
      <c r="L22" s="34">
        <v>75.9</v>
      </c>
      <c r="M22" s="34">
        <v>65.9</v>
      </c>
      <c r="N22" s="34">
        <v>66.1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82.8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80.9</v>
      </c>
      <c r="J23" s="60">
        <v>81</v>
      </c>
      <c r="K23" s="68">
        <v>1.167883211678828</v>
      </c>
      <c r="L23" s="34">
        <v>69.3</v>
      </c>
      <c r="M23" s="34">
        <v>66.1</v>
      </c>
      <c r="N23" s="34">
        <v>66.7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83.2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82.3</v>
      </c>
      <c r="J24" s="60">
        <v>81.5</v>
      </c>
      <c r="K24" s="68">
        <v>14.193548387096769</v>
      </c>
      <c r="L24" s="34">
        <v>70.8</v>
      </c>
      <c r="M24" s="34">
        <v>66.5</v>
      </c>
      <c r="N24" s="34">
        <v>67.4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74.8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83.2</v>
      </c>
      <c r="F25" s="34">
        <v>81.8</v>
      </c>
      <c r="G25" s="68">
        <v>6.997245179063379</v>
      </c>
      <c r="H25" s="60">
        <v>77.68</v>
      </c>
      <c r="I25" s="60">
        <v>81.8</v>
      </c>
      <c r="J25" s="60">
        <v>81.9</v>
      </c>
      <c r="K25" s="68">
        <v>22.11221122112211</v>
      </c>
      <c r="L25" s="34">
        <v>74</v>
      </c>
      <c r="M25" s="34">
        <v>69.3</v>
      </c>
      <c r="N25" s="34">
        <v>68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83.8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80.2</v>
      </c>
      <c r="F26" s="34">
        <v>82.1</v>
      </c>
      <c r="G26" s="68">
        <v>-0.5662514156285426</v>
      </c>
      <c r="H26" s="60">
        <v>79.02</v>
      </c>
      <c r="I26" s="60">
        <v>81.4</v>
      </c>
      <c r="J26" s="60">
        <v>82.3</v>
      </c>
      <c r="K26" s="68">
        <v>3.3472803347280213</v>
      </c>
      <c r="L26" s="34">
        <v>74.1</v>
      </c>
      <c r="M26" s="34">
        <v>69.4</v>
      </c>
      <c r="N26" s="34">
        <v>68.5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83</v>
      </c>
      <c r="V26" s="34">
        <v>83.6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83.8</v>
      </c>
      <c r="F27" s="39">
        <v>82.3</v>
      </c>
      <c r="G27" s="39">
        <v>10.705628871532436</v>
      </c>
      <c r="H27" s="61">
        <v>82.21</v>
      </c>
      <c r="I27" s="61">
        <v>83.4</v>
      </c>
      <c r="J27" s="61">
        <v>82.5</v>
      </c>
      <c r="K27" s="39">
        <v>19.246861924686197</v>
      </c>
      <c r="L27" s="39">
        <v>57</v>
      </c>
      <c r="M27" s="39">
        <v>68.1</v>
      </c>
      <c r="N27" s="39">
        <v>68.8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84.1</v>
      </c>
      <c r="V27" s="39">
        <v>83.4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</v>
      </c>
      <c r="N28" s="34">
        <v>68.8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90.4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2.2</v>
      </c>
      <c r="D29" s="34">
        <v>78.9</v>
      </c>
      <c r="E29" s="34">
        <v>81.1</v>
      </c>
      <c r="F29" s="34">
        <v>82.5</v>
      </c>
      <c r="G29" s="68">
        <v>0.5791505791505828</v>
      </c>
      <c r="H29" s="60">
        <v>78.15</v>
      </c>
      <c r="I29" s="60">
        <v>81.8</v>
      </c>
      <c r="J29" s="60">
        <v>83.2</v>
      </c>
      <c r="K29" s="68">
        <v>5.063291139240515</v>
      </c>
      <c r="L29" s="34">
        <v>58.1</v>
      </c>
      <c r="M29" s="34">
        <v>68.8</v>
      </c>
      <c r="N29" s="34">
        <v>68.9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78.5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76.3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84.2</v>
      </c>
      <c r="J30" s="60">
        <v>84</v>
      </c>
      <c r="K30" s="68">
        <v>11.560693641618498</v>
      </c>
      <c r="L30" s="34">
        <v>57.9</v>
      </c>
      <c r="M30" s="34">
        <v>69.3</v>
      </c>
      <c r="N30" s="34">
        <v>69.1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81.2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77.9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84</v>
      </c>
      <c r="J31" s="60">
        <v>84.8</v>
      </c>
      <c r="K31" s="68">
        <v>8.201892744479489</v>
      </c>
      <c r="L31" s="34">
        <v>68.6</v>
      </c>
      <c r="M31" s="34">
        <v>69.4</v>
      </c>
      <c r="N31" s="34">
        <v>69.8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81.7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86.2</v>
      </c>
      <c r="J32" s="60">
        <v>85.6</v>
      </c>
      <c r="K32" s="68">
        <v>-2.637889688249404</v>
      </c>
      <c r="L32" s="34">
        <v>81.2</v>
      </c>
      <c r="M32" s="34">
        <v>68.8</v>
      </c>
      <c r="N32" s="34">
        <v>71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78.3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85.5</v>
      </c>
      <c r="F33" s="34">
        <v>84.6</v>
      </c>
      <c r="G33" s="68">
        <v>11.094365870623687</v>
      </c>
      <c r="H33" s="60">
        <v>95.83</v>
      </c>
      <c r="I33" s="60">
        <v>87.5</v>
      </c>
      <c r="J33" s="60">
        <v>86.2</v>
      </c>
      <c r="K33" s="68">
        <v>14.957264957264957</v>
      </c>
      <c r="L33" s="34">
        <v>80.7</v>
      </c>
      <c r="M33" s="34">
        <v>73.8</v>
      </c>
      <c r="N33" s="34">
        <v>72.3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75.2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6.481251552023837</v>
      </c>
      <c r="H34" s="60">
        <v>85.76</v>
      </c>
      <c r="I34" s="60">
        <v>86.8</v>
      </c>
      <c r="J34" s="60">
        <v>86.5</v>
      </c>
      <c r="K34" s="68">
        <v>9.617918313570483</v>
      </c>
      <c r="L34" s="34">
        <v>83.2</v>
      </c>
      <c r="M34" s="34">
        <v>74</v>
      </c>
      <c r="N34" s="34">
        <v>73.5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82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7.640360169491539</v>
      </c>
      <c r="H35" s="60">
        <v>81.29</v>
      </c>
      <c r="I35" s="60">
        <v>86.2</v>
      </c>
      <c r="J35" s="60">
        <v>86.6</v>
      </c>
      <c r="K35" s="68">
        <v>13.27561327561328</v>
      </c>
      <c r="L35" s="34">
        <v>78.5</v>
      </c>
      <c r="M35" s="34">
        <v>74.4</v>
      </c>
      <c r="N35" s="34">
        <v>74.5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82.1</v>
      </c>
      <c r="V35" s="34">
        <v>82.4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8.56102003642987</v>
      </c>
      <c r="H36" s="60">
        <v>83.44</v>
      </c>
      <c r="I36" s="60">
        <v>86</v>
      </c>
      <c r="J36" s="60">
        <v>86.6</v>
      </c>
      <c r="K36" s="68">
        <v>21.89265536723164</v>
      </c>
      <c r="L36" s="34">
        <v>86.3</v>
      </c>
      <c r="M36" s="34">
        <v>76.4</v>
      </c>
      <c r="N36" s="34">
        <v>75.1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82.7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84.8</v>
      </c>
      <c r="F37" s="34">
        <v>85.7</v>
      </c>
      <c r="G37" s="68">
        <v>0.9912461380020545</v>
      </c>
      <c r="H37" s="60">
        <v>78.45</v>
      </c>
      <c r="I37" s="60">
        <v>87.2</v>
      </c>
      <c r="J37" s="60">
        <v>86.9</v>
      </c>
      <c r="K37" s="68">
        <v>0.40540540540540154</v>
      </c>
      <c r="L37" s="34">
        <v>74.3</v>
      </c>
      <c r="M37" s="34">
        <v>75.3</v>
      </c>
      <c r="N37" s="34">
        <v>75.5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80.5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80.7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84.9</v>
      </c>
      <c r="F38" s="34">
        <v>86.2</v>
      </c>
      <c r="G38" s="68">
        <v>8.314350797266524</v>
      </c>
      <c r="H38" s="60">
        <v>85.59</v>
      </c>
      <c r="I38" s="60">
        <v>86.4</v>
      </c>
      <c r="J38" s="60">
        <v>87.6</v>
      </c>
      <c r="K38" s="68">
        <v>8.097165991902834</v>
      </c>
      <c r="L38" s="34">
        <v>80.1</v>
      </c>
      <c r="M38" s="34">
        <v>74.2</v>
      </c>
      <c r="N38" s="34">
        <v>76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82.9</v>
      </c>
      <c r="V38" s="34">
        <v>83.5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86.8</v>
      </c>
      <c r="G39" s="39">
        <v>4.975063860844184</v>
      </c>
      <c r="H39" s="61">
        <v>86.3</v>
      </c>
      <c r="I39" s="61">
        <v>88.8</v>
      </c>
      <c r="J39" s="61">
        <v>88.6</v>
      </c>
      <c r="K39" s="39">
        <v>11.929824561403505</v>
      </c>
      <c r="L39" s="39">
        <v>63.8</v>
      </c>
      <c r="M39" s="39">
        <v>76.1</v>
      </c>
      <c r="N39" s="39">
        <v>76.8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84.8</v>
      </c>
      <c r="V39" s="39">
        <v>84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87.9</v>
      </c>
      <c r="F40" s="34">
        <v>87.5</v>
      </c>
      <c r="G40" s="68">
        <v>7.6952141057934496</v>
      </c>
      <c r="H40" s="60">
        <v>85.51</v>
      </c>
      <c r="I40" s="60">
        <v>89.8</v>
      </c>
      <c r="J40" s="60">
        <v>89.5</v>
      </c>
      <c r="K40" s="68">
        <v>14.928057553956828</v>
      </c>
      <c r="L40" s="34">
        <v>63.9</v>
      </c>
      <c r="M40" s="34">
        <v>79</v>
      </c>
      <c r="N40" s="34">
        <v>77.8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84.1</v>
      </c>
      <c r="V40" s="34">
        <v>84.6</v>
      </c>
      <c r="W40" s="34">
        <v>3.2</v>
      </c>
      <c r="X40" s="34">
        <v>88.9</v>
      </c>
      <c r="Y40" s="34">
        <v>93.5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87.3</v>
      </c>
      <c r="F41" s="34">
        <v>88.1</v>
      </c>
      <c r="G41" s="68">
        <v>12.476007677543185</v>
      </c>
      <c r="H41" s="60">
        <v>87.9</v>
      </c>
      <c r="I41" s="60">
        <v>91</v>
      </c>
      <c r="J41" s="60">
        <v>90.2</v>
      </c>
      <c r="K41" s="68">
        <v>15.318416523235797</v>
      </c>
      <c r="L41" s="34">
        <v>67</v>
      </c>
      <c r="M41" s="34">
        <v>79.1</v>
      </c>
      <c r="N41" s="34">
        <v>78.8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79.9</v>
      </c>
      <c r="V41" s="34">
        <v>85.1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93.6</v>
      </c>
      <c r="J42" s="60">
        <v>90.4</v>
      </c>
      <c r="K42" s="68">
        <v>24.69775474956823</v>
      </c>
      <c r="L42" s="34">
        <v>72.2</v>
      </c>
      <c r="M42" s="34">
        <v>84.8</v>
      </c>
      <c r="N42" s="34">
        <v>79.7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87.6</v>
      </c>
      <c r="V42" s="34">
        <v>85.6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88.4</v>
      </c>
      <c r="J43" s="60">
        <v>90.4</v>
      </c>
      <c r="K43" s="68">
        <v>7.142857142857152</v>
      </c>
      <c r="L43" s="34">
        <v>73.5</v>
      </c>
      <c r="M43" s="34">
        <v>75.5</v>
      </c>
      <c r="N43" s="34">
        <v>80.4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86.3</v>
      </c>
      <c r="V43" s="34">
        <v>86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82.1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88.5</v>
      </c>
      <c r="F44" s="34">
        <v>88.9</v>
      </c>
      <c r="G44" s="68">
        <v>4.819391634980982</v>
      </c>
      <c r="H44" s="60">
        <v>110.27</v>
      </c>
      <c r="I44" s="60">
        <v>89.8</v>
      </c>
      <c r="J44" s="60">
        <v>90.3</v>
      </c>
      <c r="K44" s="68">
        <v>11.576354679802945</v>
      </c>
      <c r="L44" s="34">
        <v>90.6</v>
      </c>
      <c r="M44" s="34">
        <v>75.8</v>
      </c>
      <c r="N44" s="34">
        <v>80.9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86.5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86.4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92.9</v>
      </c>
      <c r="F45" s="34">
        <v>89.2</v>
      </c>
      <c r="G45" s="68">
        <v>12.929145361577795</v>
      </c>
      <c r="H45" s="60">
        <v>108.22</v>
      </c>
      <c r="I45" s="60">
        <v>94.6</v>
      </c>
      <c r="J45" s="60">
        <v>90.2</v>
      </c>
      <c r="K45" s="68">
        <v>24.03965303593555</v>
      </c>
      <c r="L45" s="34">
        <v>100.1</v>
      </c>
      <c r="M45" s="34">
        <v>85.3</v>
      </c>
      <c r="N45" s="34">
        <v>81.5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88.2</v>
      </c>
      <c r="V45" s="34">
        <v>87.1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88.8</v>
      </c>
      <c r="F46" s="34">
        <v>89.7</v>
      </c>
      <c r="G46" s="68">
        <v>0.1865671641791005</v>
      </c>
      <c r="H46" s="60">
        <v>85.92</v>
      </c>
      <c r="I46" s="60">
        <v>90.8</v>
      </c>
      <c r="J46" s="60">
        <v>90.4</v>
      </c>
      <c r="K46" s="68">
        <v>3.8461538461538494</v>
      </c>
      <c r="L46" s="34">
        <v>86.4</v>
      </c>
      <c r="M46" s="34">
        <v>82.5</v>
      </c>
      <c r="N46" s="34">
        <v>82.3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87.7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90.4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90.7</v>
      </c>
      <c r="K47" s="68">
        <v>11.210191082802544</v>
      </c>
      <c r="L47" s="34">
        <v>87.3</v>
      </c>
      <c r="M47" s="34">
        <v>83</v>
      </c>
      <c r="N47" s="34">
        <v>83.3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88.6</v>
      </c>
      <c r="V47" s="34">
        <v>88.5</v>
      </c>
      <c r="W47" s="34">
        <v>2.8</v>
      </c>
      <c r="X47" s="34">
        <v>88.3</v>
      </c>
      <c r="Y47" s="34">
        <v>94.1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88.5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4.446308724832225</v>
      </c>
      <c r="H48" s="60">
        <v>87.15</v>
      </c>
      <c r="I48" s="60">
        <v>90.7</v>
      </c>
      <c r="J48" s="60">
        <v>91.1</v>
      </c>
      <c r="K48" s="68">
        <v>9.84936268829664</v>
      </c>
      <c r="L48" s="34">
        <v>94.8</v>
      </c>
      <c r="M48" s="34">
        <v>84.4</v>
      </c>
      <c r="N48" s="34">
        <v>84.4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89.6</v>
      </c>
      <c r="V48" s="34">
        <v>89.2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85.4</v>
      </c>
      <c r="AH48" s="34">
        <v>85.4</v>
      </c>
      <c r="AI48" s="116">
        <v>10.5</v>
      </c>
      <c r="AJ48" s="116">
        <v>85.8</v>
      </c>
      <c r="AK48" s="116">
        <v>89.6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90.5</v>
      </c>
      <c r="F49" s="34">
        <v>91.1</v>
      </c>
      <c r="G49" s="68">
        <v>5.111536010197566</v>
      </c>
      <c r="H49" s="60">
        <v>82.46</v>
      </c>
      <c r="I49" s="60">
        <v>91.8</v>
      </c>
      <c r="J49" s="60">
        <v>91.5</v>
      </c>
      <c r="K49" s="68">
        <v>11.843876177658139</v>
      </c>
      <c r="L49" s="34">
        <v>83.1</v>
      </c>
      <c r="M49" s="34">
        <v>85.2</v>
      </c>
      <c r="N49" s="34">
        <v>85.3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89</v>
      </c>
      <c r="V49" s="34">
        <v>89.7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87.8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92.9</v>
      </c>
      <c r="F50" s="34">
        <v>91.4</v>
      </c>
      <c r="G50" s="68">
        <v>14.382521322584415</v>
      </c>
      <c r="H50" s="60">
        <v>97.9</v>
      </c>
      <c r="I50" s="60">
        <v>97.5</v>
      </c>
      <c r="J50" s="60">
        <v>91.8</v>
      </c>
      <c r="K50" s="68">
        <v>20.59925093632959</v>
      </c>
      <c r="L50" s="34">
        <v>96.6</v>
      </c>
      <c r="M50" s="34">
        <v>89.7</v>
      </c>
      <c r="N50" s="34">
        <v>86.1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91.5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90.1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90.6</v>
      </c>
      <c r="F51" s="39">
        <v>91.7</v>
      </c>
      <c r="G51" s="39">
        <v>-3.2213209733487846</v>
      </c>
      <c r="H51" s="61">
        <v>83.52</v>
      </c>
      <c r="I51" s="61">
        <v>88</v>
      </c>
      <c r="J51" s="61">
        <v>92.1</v>
      </c>
      <c r="K51" s="39">
        <v>5.956112852664573</v>
      </c>
      <c r="L51" s="39">
        <v>67.6</v>
      </c>
      <c r="M51" s="39">
        <v>82</v>
      </c>
      <c r="N51" s="39">
        <v>86.6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89.8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91.5</v>
      </c>
      <c r="F52" s="34">
        <v>92</v>
      </c>
      <c r="G52" s="68">
        <v>2.4090749619927356</v>
      </c>
      <c r="H52" s="60">
        <v>87.57</v>
      </c>
      <c r="I52" s="60">
        <v>92</v>
      </c>
      <c r="J52" s="60">
        <v>92.4</v>
      </c>
      <c r="K52" s="68">
        <v>10.015649452269168</v>
      </c>
      <c r="L52" s="34">
        <v>70.3</v>
      </c>
      <c r="M52" s="34">
        <v>86.2</v>
      </c>
      <c r="N52" s="34">
        <v>86.9</v>
      </c>
      <c r="O52" s="34">
        <v>6.5</v>
      </c>
      <c r="P52" s="34">
        <v>88.7</v>
      </c>
      <c r="Q52" s="34">
        <v>91.6</v>
      </c>
      <c r="R52" s="34">
        <v>91.9</v>
      </c>
      <c r="S52" s="34">
        <v>6.5</v>
      </c>
      <c r="T52" s="34">
        <v>88.7</v>
      </c>
      <c r="U52" s="34">
        <v>89.7</v>
      </c>
      <c r="V52" s="34">
        <v>90.2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92.3</v>
      </c>
      <c r="G53" s="68">
        <v>5.893060295790662</v>
      </c>
      <c r="H53" s="60">
        <v>93.08</v>
      </c>
      <c r="I53" s="60">
        <v>93.9</v>
      </c>
      <c r="J53" s="60">
        <v>92.5</v>
      </c>
      <c r="K53" s="68">
        <v>14.328358208955216</v>
      </c>
      <c r="L53" s="34">
        <v>76.6</v>
      </c>
      <c r="M53" s="34">
        <v>88.1</v>
      </c>
      <c r="N53" s="34">
        <v>87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89.6</v>
      </c>
      <c r="V53" s="34">
        <v>90.3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92.3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</v>
      </c>
      <c r="AI53" s="116">
        <v>11.1</v>
      </c>
      <c r="AJ53" s="116">
        <v>90.9</v>
      </c>
      <c r="AK53" s="116">
        <v>92</v>
      </c>
      <c r="AL53" s="116">
        <v>91.4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93.5</v>
      </c>
      <c r="F54" s="34">
        <v>92.5</v>
      </c>
      <c r="G54" s="68">
        <v>0.5872576177285331</v>
      </c>
      <c r="H54" s="60">
        <v>90.78</v>
      </c>
      <c r="I54" s="60">
        <v>91</v>
      </c>
      <c r="J54" s="60">
        <v>92.6</v>
      </c>
      <c r="K54" s="68">
        <v>9.141274238227139</v>
      </c>
      <c r="L54" s="34">
        <v>78.8</v>
      </c>
      <c r="M54" s="34">
        <v>86.5</v>
      </c>
      <c r="N54" s="34">
        <v>87.1</v>
      </c>
      <c r="O54" s="34">
        <v>7.4</v>
      </c>
      <c r="P54" s="34">
        <v>90.5</v>
      </c>
      <c r="Q54" s="34">
        <v>93.5</v>
      </c>
      <c r="R54" s="34">
        <v>93</v>
      </c>
      <c r="S54" s="34">
        <v>10</v>
      </c>
      <c r="T54" s="34">
        <v>98.3</v>
      </c>
      <c r="U54" s="34">
        <v>95.4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91.5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91.9</v>
      </c>
      <c r="F55" s="34">
        <v>92.8</v>
      </c>
      <c r="G55" s="68">
        <v>2.3125280646609814</v>
      </c>
      <c r="H55" s="60">
        <v>91.14</v>
      </c>
      <c r="I55" s="60">
        <v>94.1</v>
      </c>
      <c r="J55" s="60">
        <v>92.8</v>
      </c>
      <c r="K55" s="68">
        <v>10.34013605442176</v>
      </c>
      <c r="L55" s="34">
        <v>81.1</v>
      </c>
      <c r="M55" s="34">
        <v>88.3</v>
      </c>
      <c r="N55" s="34">
        <v>87.3</v>
      </c>
      <c r="O55" s="34">
        <v>6.8</v>
      </c>
      <c r="P55" s="34">
        <v>95.3</v>
      </c>
      <c r="Q55" s="34">
        <v>93.1</v>
      </c>
      <c r="R55" s="34">
        <v>93.5</v>
      </c>
      <c r="S55" s="34">
        <v>4.2</v>
      </c>
      <c r="T55" s="34">
        <v>93.4</v>
      </c>
      <c r="U55" s="34">
        <v>90.7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89.8</v>
      </c>
      <c r="AI55" s="116">
        <v>6.3</v>
      </c>
      <c r="AJ55" s="116">
        <v>92</v>
      </c>
      <c r="AK55" s="116">
        <v>92.3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</v>
      </c>
      <c r="F56" s="34">
        <v>93.1</v>
      </c>
      <c r="G56" s="68">
        <v>2.956379795048522</v>
      </c>
      <c r="H56" s="60">
        <v>113.53</v>
      </c>
      <c r="I56" s="60">
        <v>92.2</v>
      </c>
      <c r="J56" s="60">
        <v>93.1</v>
      </c>
      <c r="K56" s="68">
        <v>15.231788079470213</v>
      </c>
      <c r="L56" s="34">
        <v>104.4</v>
      </c>
      <c r="M56" s="34">
        <v>86.5</v>
      </c>
      <c r="N56" s="34">
        <v>87.7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93.8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92.7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92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97.6</v>
      </c>
      <c r="F57" s="34">
        <v>93.4</v>
      </c>
      <c r="G57" s="68">
        <v>2.171502494917755</v>
      </c>
      <c r="H57" s="60">
        <v>110.57</v>
      </c>
      <c r="I57" s="60">
        <v>97.2</v>
      </c>
      <c r="J57" s="60">
        <v>93.4</v>
      </c>
      <c r="K57" s="68">
        <v>11.388611388611395</v>
      </c>
      <c r="L57" s="34">
        <v>111.5</v>
      </c>
      <c r="M57" s="34">
        <v>94.5</v>
      </c>
      <c r="N57" s="34">
        <v>88.3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90.7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96.1</v>
      </c>
      <c r="AD57" s="34">
        <v>92.8</v>
      </c>
      <c r="AE57" s="34">
        <v>10.5</v>
      </c>
      <c r="AF57" s="34">
        <v>97.2</v>
      </c>
      <c r="AG57" s="34">
        <v>92.2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93.1</v>
      </c>
      <c r="F58" s="34">
        <v>93.9</v>
      </c>
      <c r="G58" s="68">
        <v>3.8989757914338856</v>
      </c>
      <c r="H58" s="60">
        <v>89.27</v>
      </c>
      <c r="I58" s="60">
        <v>94.5</v>
      </c>
      <c r="J58" s="60">
        <v>93.9</v>
      </c>
      <c r="K58" s="68">
        <v>6.712962962962959</v>
      </c>
      <c r="L58" s="34">
        <v>92.2</v>
      </c>
      <c r="M58" s="34">
        <v>89.1</v>
      </c>
      <c r="N58" s="34">
        <v>89.2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92.7</v>
      </c>
      <c r="V58" s="34">
        <v>92.6</v>
      </c>
      <c r="W58" s="34">
        <v>3.1</v>
      </c>
      <c r="X58" s="34">
        <v>95.5</v>
      </c>
      <c r="Y58" s="34">
        <v>96.1</v>
      </c>
      <c r="Z58" s="34">
        <v>95.7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93.8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4.941860465116279</v>
      </c>
      <c r="H59" s="60">
        <v>90.25</v>
      </c>
      <c r="I59" s="60">
        <v>94.1</v>
      </c>
      <c r="J59" s="60">
        <v>94.5</v>
      </c>
      <c r="K59" s="68">
        <v>9.736540664375717</v>
      </c>
      <c r="L59" s="34">
        <v>95.8</v>
      </c>
      <c r="M59" s="34">
        <v>90.9</v>
      </c>
      <c r="N59" s="34">
        <v>90.2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93.3</v>
      </c>
      <c r="V59" s="34">
        <v>92.8</v>
      </c>
      <c r="W59" s="34">
        <v>1.8</v>
      </c>
      <c r="X59" s="34">
        <v>89.9</v>
      </c>
      <c r="Y59" s="34">
        <v>95.8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93.8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2.8456683878370503</v>
      </c>
      <c r="H60" s="60">
        <v>89.63</v>
      </c>
      <c r="I60" s="60">
        <v>95</v>
      </c>
      <c r="J60" s="60">
        <v>95.1</v>
      </c>
      <c r="K60" s="68">
        <v>5.168776371308023</v>
      </c>
      <c r="L60" s="34">
        <v>99.7</v>
      </c>
      <c r="M60" s="34">
        <v>91.2</v>
      </c>
      <c r="N60" s="34">
        <v>91.4</v>
      </c>
      <c r="O60" s="34">
        <v>6.5</v>
      </c>
      <c r="P60" s="34">
        <v>89.5</v>
      </c>
      <c r="Q60" s="34">
        <v>95.7</v>
      </c>
      <c r="R60" s="34">
        <v>95.9</v>
      </c>
      <c r="S60" s="34">
        <v>3.9</v>
      </c>
      <c r="T60" s="34">
        <v>85.4</v>
      </c>
      <c r="U60" s="34">
        <v>93.2</v>
      </c>
      <c r="V60" s="34">
        <v>93.1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93.4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94.4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5.1</v>
      </c>
      <c r="D61" s="34">
        <v>89.3</v>
      </c>
      <c r="E61" s="34">
        <v>95</v>
      </c>
      <c r="F61" s="34">
        <v>95.6</v>
      </c>
      <c r="G61" s="68">
        <v>4.571913655105518</v>
      </c>
      <c r="H61" s="60">
        <v>86.23</v>
      </c>
      <c r="I61" s="60">
        <v>95.1</v>
      </c>
      <c r="J61" s="60">
        <v>95.6</v>
      </c>
      <c r="K61" s="68">
        <v>8.54392298435621</v>
      </c>
      <c r="L61" s="34">
        <v>90.2</v>
      </c>
      <c r="M61" s="34">
        <v>92</v>
      </c>
      <c r="N61" s="34">
        <v>92.5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93.6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94.9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97.5</v>
      </c>
      <c r="F62" s="34">
        <v>96.1</v>
      </c>
      <c r="G62" s="68">
        <v>4.473953013278851</v>
      </c>
      <c r="H62" s="60">
        <v>102.28</v>
      </c>
      <c r="I62" s="60">
        <v>97.3</v>
      </c>
      <c r="J62" s="60">
        <v>96</v>
      </c>
      <c r="K62" s="68">
        <v>10.24844720496895</v>
      </c>
      <c r="L62" s="34">
        <v>106.5</v>
      </c>
      <c r="M62" s="34">
        <v>94</v>
      </c>
      <c r="N62" s="34">
        <v>93.6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94.2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94.6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96.7</v>
      </c>
      <c r="J63" s="61">
        <v>96.3</v>
      </c>
      <c r="K63" s="39">
        <v>10.355029585798817</v>
      </c>
      <c r="L63" s="39">
        <v>74.6</v>
      </c>
      <c r="M63" s="39">
        <v>96</v>
      </c>
      <c r="N63" s="39">
        <v>94.8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96.2</v>
      </c>
      <c r="AE63" s="39">
        <v>7.8</v>
      </c>
      <c r="AF63" s="39">
        <v>88.3</v>
      </c>
      <c r="AG63" s="39">
        <v>93.9</v>
      </c>
      <c r="AH63" s="39">
        <v>95.4</v>
      </c>
      <c r="AI63" s="115">
        <v>8</v>
      </c>
      <c r="AJ63" s="115">
        <v>88.5</v>
      </c>
      <c r="AK63" s="115">
        <v>95.9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6</v>
      </c>
      <c r="D64" s="34">
        <v>92.3</v>
      </c>
      <c r="E64" s="34">
        <v>97.2</v>
      </c>
      <c r="F64" s="34">
        <v>97.1</v>
      </c>
      <c r="G64" s="68">
        <v>7.319858398995102</v>
      </c>
      <c r="H64" s="60">
        <v>93.98</v>
      </c>
      <c r="I64" s="60">
        <v>96</v>
      </c>
      <c r="J64" s="60">
        <v>96.6</v>
      </c>
      <c r="K64" s="68">
        <v>13.513513513513514</v>
      </c>
      <c r="L64" s="34">
        <v>79.8</v>
      </c>
      <c r="M64" s="34">
        <v>94.8</v>
      </c>
      <c r="N64" s="34">
        <v>96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96.6</v>
      </c>
      <c r="V64" s="34">
        <v>95.8</v>
      </c>
      <c r="W64" s="34">
        <v>2.7</v>
      </c>
      <c r="X64" s="34">
        <v>92.5</v>
      </c>
      <c r="Y64" s="34">
        <v>97.8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96.2</v>
      </c>
      <c r="AI64" s="116">
        <v>7.3</v>
      </c>
      <c r="AJ64" s="116">
        <v>91.7</v>
      </c>
      <c r="AK64" s="116">
        <v>94.3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99.3</v>
      </c>
      <c r="F65" s="34">
        <v>97.5</v>
      </c>
      <c r="G65" s="68">
        <v>8.702191663085527</v>
      </c>
      <c r="H65" s="60">
        <v>101.18</v>
      </c>
      <c r="I65" s="60">
        <v>96.5</v>
      </c>
      <c r="J65" s="60">
        <v>96.9</v>
      </c>
      <c r="K65" s="68">
        <v>18.276762402088774</v>
      </c>
      <c r="L65" s="34">
        <v>90.6</v>
      </c>
      <c r="M65" s="34">
        <v>95.9</v>
      </c>
      <c r="N65" s="34">
        <v>97.3</v>
      </c>
      <c r="O65" s="34">
        <v>7.7</v>
      </c>
      <c r="P65" s="34">
        <v>99</v>
      </c>
      <c r="Q65" s="34">
        <v>99.7</v>
      </c>
      <c r="R65" s="34">
        <v>98.1</v>
      </c>
      <c r="S65" s="34">
        <v>22.2</v>
      </c>
      <c r="T65" s="34">
        <v>115.3</v>
      </c>
      <c r="U65" s="34">
        <v>108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100.5</v>
      </c>
      <c r="AD65" s="34">
        <v>97.8</v>
      </c>
      <c r="AE65" s="34">
        <v>9.6</v>
      </c>
      <c r="AF65" s="34">
        <v>93.6</v>
      </c>
      <c r="AG65" s="34">
        <v>98.1</v>
      </c>
      <c r="AH65" s="34">
        <v>97.1</v>
      </c>
      <c r="AI65" s="116">
        <v>7.2</v>
      </c>
      <c r="AJ65" s="116">
        <v>97.4</v>
      </c>
      <c r="AK65" s="116">
        <v>97.4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96.7</v>
      </c>
      <c r="F66" s="34">
        <v>97.9</v>
      </c>
      <c r="G66" s="68">
        <v>0.2533597708746464</v>
      </c>
      <c r="H66" s="60">
        <v>91.01</v>
      </c>
      <c r="I66" s="60">
        <v>97.1</v>
      </c>
      <c r="J66" s="60">
        <v>97.4</v>
      </c>
      <c r="K66" s="68">
        <v>7.4873096446700576</v>
      </c>
      <c r="L66" s="34">
        <v>84.7</v>
      </c>
      <c r="M66" s="34">
        <v>99.9</v>
      </c>
      <c r="N66" s="34">
        <v>98.4</v>
      </c>
      <c r="O66" s="34">
        <v>5.2</v>
      </c>
      <c r="P66" s="34">
        <v>95.2</v>
      </c>
      <c r="Q66" s="34">
        <v>98.3</v>
      </c>
      <c r="R66" s="34">
        <v>98.9</v>
      </c>
      <c r="S66" s="34">
        <v>2.7</v>
      </c>
      <c r="T66" s="34">
        <v>100.9</v>
      </c>
      <c r="U66" s="34">
        <v>97.3</v>
      </c>
      <c r="V66" s="34">
        <v>97.5</v>
      </c>
      <c r="W66" s="34">
        <v>3.7</v>
      </c>
      <c r="X66" s="34">
        <v>95.8</v>
      </c>
      <c r="Y66" s="34">
        <v>98.4</v>
      </c>
      <c r="Z66" s="34">
        <v>98.9</v>
      </c>
      <c r="AA66" s="34">
        <v>7.4</v>
      </c>
      <c r="AB66" s="34">
        <v>97.1</v>
      </c>
      <c r="AC66" s="34">
        <v>98.5</v>
      </c>
      <c r="AD66" s="34">
        <v>98.7</v>
      </c>
      <c r="AE66" s="34">
        <v>8.5</v>
      </c>
      <c r="AF66" s="34">
        <v>94.5</v>
      </c>
      <c r="AG66" s="34">
        <v>97</v>
      </c>
      <c r="AH66" s="34">
        <v>98.1</v>
      </c>
      <c r="AI66" s="116">
        <v>5.2</v>
      </c>
      <c r="AJ66" s="116">
        <v>94.9</v>
      </c>
      <c r="AK66" s="116">
        <v>98.1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</v>
      </c>
      <c r="F67" s="34">
        <v>98.4</v>
      </c>
      <c r="G67" s="68">
        <v>6.528417818740402</v>
      </c>
      <c r="H67" s="60">
        <v>97.09</v>
      </c>
      <c r="I67" s="60">
        <v>98.2</v>
      </c>
      <c r="J67" s="60">
        <v>98.1</v>
      </c>
      <c r="K67" s="68">
        <v>14.426633785450067</v>
      </c>
      <c r="L67" s="34">
        <v>92.8</v>
      </c>
      <c r="M67" s="34">
        <v>99.4</v>
      </c>
      <c r="N67" s="34">
        <v>99.4</v>
      </c>
      <c r="O67" s="34">
        <v>7.2</v>
      </c>
      <c r="P67" s="34">
        <v>102.2</v>
      </c>
      <c r="Q67" s="34">
        <v>99.8</v>
      </c>
      <c r="R67" s="34">
        <v>99.6</v>
      </c>
      <c r="S67" s="34">
        <v>7.4</v>
      </c>
      <c r="T67" s="34">
        <v>100.4</v>
      </c>
      <c r="U67" s="34">
        <v>98.3</v>
      </c>
      <c r="V67" s="34">
        <v>98.1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99.6</v>
      </c>
      <c r="AD67" s="34">
        <v>99.5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103.5</v>
      </c>
      <c r="F68" s="34">
        <v>98.9</v>
      </c>
      <c r="G68" s="68">
        <v>16.53307495816085</v>
      </c>
      <c r="H68" s="60">
        <v>132.3</v>
      </c>
      <c r="I68" s="60">
        <v>103.2</v>
      </c>
      <c r="J68" s="60">
        <v>98.9</v>
      </c>
      <c r="K68" s="68">
        <v>26.245210727969354</v>
      </c>
      <c r="L68" s="34">
        <v>131.8</v>
      </c>
      <c r="M68" s="34">
        <v>101.2</v>
      </c>
      <c r="N68" s="34">
        <v>100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99.1</v>
      </c>
      <c r="V68" s="34">
        <v>98.6</v>
      </c>
      <c r="W68" s="34">
        <v>6.9</v>
      </c>
      <c r="X68" s="34">
        <v>113</v>
      </c>
      <c r="Y68" s="34">
        <v>100.2</v>
      </c>
      <c r="Z68" s="34">
        <v>100</v>
      </c>
      <c r="AA68" s="34">
        <v>10.3</v>
      </c>
      <c r="AB68" s="34">
        <v>118.9</v>
      </c>
      <c r="AC68" s="34">
        <v>101.7</v>
      </c>
      <c r="AD68" s="34">
        <v>100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99.6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99.1</v>
      </c>
      <c r="F69" s="34">
        <v>99.5</v>
      </c>
      <c r="G69" s="68">
        <v>-3.047842995387529</v>
      </c>
      <c r="H69" s="60">
        <v>107.2</v>
      </c>
      <c r="I69" s="60">
        <v>99.9</v>
      </c>
      <c r="J69" s="60">
        <v>99.8</v>
      </c>
      <c r="K69" s="68">
        <v>-2.0627802690582935</v>
      </c>
      <c r="L69" s="34">
        <v>109.2</v>
      </c>
      <c r="M69" s="34">
        <v>100.1</v>
      </c>
      <c r="N69" s="34">
        <v>100.4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98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100.4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100.2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8.457488517979161</v>
      </c>
      <c r="H70" s="60">
        <v>96.82</v>
      </c>
      <c r="I70" s="60">
        <v>100.6</v>
      </c>
      <c r="J70" s="60">
        <v>100.5</v>
      </c>
      <c r="K70" s="68">
        <v>12.255965292841644</v>
      </c>
      <c r="L70" s="34">
        <v>103.5</v>
      </c>
      <c r="M70" s="34">
        <v>98.1</v>
      </c>
      <c r="N70" s="34">
        <v>100.7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100.2</v>
      </c>
      <c r="V70" s="34">
        <v>99.6</v>
      </c>
      <c r="W70" s="34">
        <v>3.9</v>
      </c>
      <c r="X70" s="34">
        <v>99.2</v>
      </c>
      <c r="Y70" s="34">
        <v>100.4</v>
      </c>
      <c r="Z70" s="34">
        <v>100.7</v>
      </c>
      <c r="AA70" s="34">
        <v>9.4</v>
      </c>
      <c r="AB70" s="34">
        <v>93.5</v>
      </c>
      <c r="AC70" s="34">
        <v>100.7</v>
      </c>
      <c r="AD70" s="34">
        <v>100.8</v>
      </c>
      <c r="AE70" s="34">
        <v>10.1</v>
      </c>
      <c r="AF70" s="34">
        <v>110</v>
      </c>
      <c r="AG70" s="34">
        <v>101.3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103.2</v>
      </c>
      <c r="F71" s="34">
        <v>100.7</v>
      </c>
      <c r="G71" s="68">
        <v>10.847645429362888</v>
      </c>
      <c r="H71" s="60">
        <v>100.04</v>
      </c>
      <c r="I71" s="60">
        <v>101.2</v>
      </c>
      <c r="J71" s="60">
        <v>101.2</v>
      </c>
      <c r="K71" s="68">
        <v>16.91022964509395</v>
      </c>
      <c r="L71" s="34">
        <v>112</v>
      </c>
      <c r="M71" s="34">
        <v>101.6</v>
      </c>
      <c r="N71" s="34">
        <v>101.3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101.3</v>
      </c>
      <c r="V71" s="34">
        <v>100.5</v>
      </c>
      <c r="W71" s="34">
        <v>5.3</v>
      </c>
      <c r="X71" s="34">
        <v>94.7</v>
      </c>
      <c r="Y71" s="34">
        <v>100.9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101.1</v>
      </c>
      <c r="AE71" s="34">
        <v>10</v>
      </c>
      <c r="AF71" s="34">
        <v>97.1</v>
      </c>
      <c r="AG71" s="34">
        <v>102.3</v>
      </c>
      <c r="AH71" s="34">
        <v>101.9</v>
      </c>
      <c r="AI71" s="116">
        <v>10</v>
      </c>
      <c r="AJ71" s="116">
        <v>98.4</v>
      </c>
      <c r="AK71" s="116">
        <v>102.1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100.3</v>
      </c>
      <c r="F72" s="34">
        <v>101.5</v>
      </c>
      <c r="G72" s="68">
        <v>3.369407564431563</v>
      </c>
      <c r="H72" s="60">
        <v>92.65</v>
      </c>
      <c r="I72" s="60">
        <v>102.3</v>
      </c>
      <c r="J72" s="60">
        <v>101.9</v>
      </c>
      <c r="K72" s="68">
        <v>4.112337011033094</v>
      </c>
      <c r="L72" s="34">
        <v>103.8</v>
      </c>
      <c r="M72" s="34">
        <v>102.5</v>
      </c>
      <c r="N72" s="34">
        <v>102.4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100.1</v>
      </c>
      <c r="V72" s="34">
        <v>101.8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99.4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103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102.4</v>
      </c>
      <c r="F73" s="34">
        <v>102.5</v>
      </c>
      <c r="G73" s="68">
        <v>8.570103212339093</v>
      </c>
      <c r="H73" s="60">
        <v>93.62</v>
      </c>
      <c r="I73" s="60">
        <v>101.8</v>
      </c>
      <c r="J73" s="60">
        <v>102.7</v>
      </c>
      <c r="K73" s="68">
        <v>12.084257206208415</v>
      </c>
      <c r="L73" s="34">
        <v>101.1</v>
      </c>
      <c r="M73" s="34">
        <v>102.2</v>
      </c>
      <c r="N73" s="34">
        <v>103.9</v>
      </c>
      <c r="O73" s="34">
        <v>6</v>
      </c>
      <c r="P73" s="34">
        <v>96.6</v>
      </c>
      <c r="Q73" s="34">
        <v>101.9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103.4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103.7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6.2</v>
      </c>
      <c r="D74" s="34">
        <v>105.8</v>
      </c>
      <c r="E74" s="34">
        <v>103.9</v>
      </c>
      <c r="F74" s="34">
        <v>103.5</v>
      </c>
      <c r="G74" s="68">
        <v>4.653891278842398</v>
      </c>
      <c r="H74" s="60">
        <v>107.04</v>
      </c>
      <c r="I74" s="60">
        <v>103.7</v>
      </c>
      <c r="J74" s="60">
        <v>103.6</v>
      </c>
      <c r="K74" s="68">
        <v>9.10798122065728</v>
      </c>
      <c r="L74" s="34">
        <v>116.2</v>
      </c>
      <c r="M74" s="34">
        <v>105.7</v>
      </c>
      <c r="N74" s="34">
        <v>105.7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105.2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102.8</v>
      </c>
      <c r="AD74" s="34">
        <v>102.2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</v>
      </c>
      <c r="F75" s="39">
        <v>104.4</v>
      </c>
      <c r="G75" s="39">
        <v>7.970598369128303</v>
      </c>
      <c r="H75" s="61">
        <v>94.01</v>
      </c>
      <c r="I75" s="61">
        <v>103.6</v>
      </c>
      <c r="J75" s="61">
        <v>104.5</v>
      </c>
      <c r="K75" s="39">
        <v>15.41554959785523</v>
      </c>
      <c r="L75" s="39">
        <v>86.1</v>
      </c>
      <c r="M75" s="39">
        <v>109.3</v>
      </c>
      <c r="N75" s="39">
        <v>107.2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98.8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102.7</v>
      </c>
      <c r="AA75" s="39">
        <v>5.9</v>
      </c>
      <c r="AB75" s="39">
        <v>89.7</v>
      </c>
      <c r="AC75" s="39">
        <v>101.5</v>
      </c>
      <c r="AD75" s="39">
        <v>102.7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8.8</v>
      </c>
      <c r="D76" s="34">
        <v>100.4</v>
      </c>
      <c r="E76" s="34">
        <v>106</v>
      </c>
      <c r="F76" s="34">
        <v>105.1</v>
      </c>
      <c r="G76" s="68">
        <v>7.565439455203234</v>
      </c>
      <c r="H76" s="60">
        <v>101.09</v>
      </c>
      <c r="I76" s="60">
        <v>106.4</v>
      </c>
      <c r="J76" s="60">
        <v>105.2</v>
      </c>
      <c r="K76" s="68">
        <v>12.907268170426061</v>
      </c>
      <c r="L76" s="34">
        <v>90.1</v>
      </c>
      <c r="M76" s="34">
        <v>109</v>
      </c>
      <c r="N76" s="34">
        <v>108.3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120.5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103.4</v>
      </c>
      <c r="AA76" s="34">
        <v>6</v>
      </c>
      <c r="AB76" s="34">
        <v>97</v>
      </c>
      <c r="AC76" s="34">
        <v>102.9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106.3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106.7</v>
      </c>
      <c r="F77" s="34">
        <v>105.5</v>
      </c>
      <c r="G77" s="68">
        <v>10.209527574619488</v>
      </c>
      <c r="H77" s="60">
        <v>111.51</v>
      </c>
      <c r="I77" s="60">
        <v>106.6</v>
      </c>
      <c r="J77" s="60">
        <v>105.6</v>
      </c>
      <c r="K77" s="68">
        <v>15.342163355408395</v>
      </c>
      <c r="L77" s="34">
        <v>104.5</v>
      </c>
      <c r="M77" s="34">
        <v>109.8</v>
      </c>
      <c r="N77" s="34">
        <v>108.9</v>
      </c>
      <c r="O77" s="34">
        <v>4.6</v>
      </c>
      <c r="P77" s="34">
        <v>103.6</v>
      </c>
      <c r="Q77" s="34">
        <v>104.3</v>
      </c>
      <c r="R77" s="34">
        <v>104.3</v>
      </c>
      <c r="S77" s="34">
        <v>7.9</v>
      </c>
      <c r="T77" s="34">
        <v>124.4</v>
      </c>
      <c r="U77" s="34">
        <v>115</v>
      </c>
      <c r="V77" s="34">
        <v>108</v>
      </c>
      <c r="W77" s="34">
        <v>3.7</v>
      </c>
      <c r="X77" s="34">
        <v>100.3</v>
      </c>
      <c r="Y77" s="34">
        <v>103.9</v>
      </c>
      <c r="Z77" s="34">
        <v>103.9</v>
      </c>
      <c r="AA77" s="34">
        <v>3.9</v>
      </c>
      <c r="AB77" s="34">
        <v>102.6</v>
      </c>
      <c r="AC77" s="34">
        <v>104.3</v>
      </c>
      <c r="AD77" s="34">
        <v>103.7</v>
      </c>
      <c r="AE77" s="34">
        <v>10.4</v>
      </c>
      <c r="AF77" s="34">
        <v>103.3</v>
      </c>
      <c r="AG77" s="34">
        <v>108.2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104.9</v>
      </c>
      <c r="F78" s="34">
        <v>105.8</v>
      </c>
      <c r="G78" s="68">
        <v>8.658389188001312</v>
      </c>
      <c r="H78" s="60">
        <v>98.89</v>
      </c>
      <c r="I78" s="60">
        <v>105.3</v>
      </c>
      <c r="J78" s="60">
        <v>105.8</v>
      </c>
      <c r="K78" s="68">
        <v>8.736717827626908</v>
      </c>
      <c r="L78" s="34">
        <v>92.1</v>
      </c>
      <c r="M78" s="34">
        <v>108.5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107.5</v>
      </c>
      <c r="V78" s="34">
        <v>107.9</v>
      </c>
      <c r="W78" s="34">
        <v>6.1</v>
      </c>
      <c r="X78" s="34">
        <v>101.6</v>
      </c>
      <c r="Y78" s="34">
        <v>104.4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109.6</v>
      </c>
      <c r="AH78" s="34">
        <v>109.3</v>
      </c>
      <c r="AI78" s="116">
        <v>9.8</v>
      </c>
      <c r="AJ78" s="116">
        <v>104.2</v>
      </c>
      <c r="AK78" s="116">
        <v>108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105.3</v>
      </c>
      <c r="F79" s="34">
        <v>106</v>
      </c>
      <c r="G79" s="68">
        <v>8.394273354619417</v>
      </c>
      <c r="H79" s="60">
        <v>105.24</v>
      </c>
      <c r="I79" s="60">
        <v>105.2</v>
      </c>
      <c r="J79" s="60">
        <v>105.7</v>
      </c>
      <c r="K79" s="68">
        <v>9.80603448275863</v>
      </c>
      <c r="L79" s="34">
        <v>101.9</v>
      </c>
      <c r="M79" s="34">
        <v>107.5</v>
      </c>
      <c r="N79" s="34">
        <v>109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106.5</v>
      </c>
      <c r="V79" s="34">
        <v>107.7</v>
      </c>
      <c r="W79" s="34">
        <v>5.2</v>
      </c>
      <c r="X79" s="34">
        <v>102.4</v>
      </c>
      <c r="Y79" s="34">
        <v>104.7</v>
      </c>
      <c r="Z79" s="34">
        <v>105</v>
      </c>
      <c r="AA79" s="34">
        <v>4.8</v>
      </c>
      <c r="AB79" s="34">
        <v>104.7</v>
      </c>
      <c r="AC79" s="34">
        <v>104.5</v>
      </c>
      <c r="AD79" s="34">
        <v>104.9</v>
      </c>
      <c r="AE79" s="34">
        <v>10.8</v>
      </c>
      <c r="AF79" s="34">
        <v>112</v>
      </c>
      <c r="AG79" s="34">
        <v>110</v>
      </c>
      <c r="AH79" s="34">
        <v>110.2</v>
      </c>
      <c r="AI79" s="116">
        <v>8.3</v>
      </c>
      <c r="AJ79" s="116">
        <v>108.3</v>
      </c>
      <c r="AK79" s="116">
        <v>107.7</v>
      </c>
      <c r="AL79" s="116">
        <v>108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110.2</v>
      </c>
      <c r="F80" s="34">
        <v>106.2</v>
      </c>
      <c r="G80" s="68">
        <v>4.6863189720332485</v>
      </c>
      <c r="H80" s="60">
        <v>138.5</v>
      </c>
      <c r="I80" s="60">
        <v>109.1</v>
      </c>
      <c r="J80" s="60">
        <v>105.6</v>
      </c>
      <c r="K80" s="68">
        <v>8.042488619119874</v>
      </c>
      <c r="L80" s="34">
        <v>142.4</v>
      </c>
      <c r="M80" s="34">
        <v>109.3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105.4</v>
      </c>
      <c r="S80" s="34">
        <v>8.3</v>
      </c>
      <c r="T80" s="34">
        <v>132.2</v>
      </c>
      <c r="U80" s="34">
        <v>107</v>
      </c>
      <c r="V80" s="34">
        <v>107.6</v>
      </c>
      <c r="W80" s="34">
        <v>6.8</v>
      </c>
      <c r="X80" s="34">
        <v>120.7</v>
      </c>
      <c r="Y80" s="34">
        <v>106.1</v>
      </c>
      <c r="Z80" s="34">
        <v>105.6</v>
      </c>
      <c r="AA80" s="34">
        <v>4.9</v>
      </c>
      <c r="AB80" s="34">
        <v>124.7</v>
      </c>
      <c r="AC80" s="34">
        <v>106.3</v>
      </c>
      <c r="AD80" s="34">
        <v>105.5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108.4</v>
      </c>
      <c r="AL80" s="116">
        <v>108.5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105.7</v>
      </c>
      <c r="F81" s="34">
        <v>106.6</v>
      </c>
      <c r="G81" s="68">
        <v>5.615671641791041</v>
      </c>
      <c r="H81" s="60">
        <v>113.22</v>
      </c>
      <c r="I81" s="60">
        <v>105.5</v>
      </c>
      <c r="J81" s="60">
        <v>105.5</v>
      </c>
      <c r="K81" s="68">
        <v>9.249084249084245</v>
      </c>
      <c r="L81" s="34">
        <v>119.3</v>
      </c>
      <c r="M81" s="34">
        <v>109.5</v>
      </c>
      <c r="N81" s="34">
        <v>108.7</v>
      </c>
      <c r="O81" s="34">
        <v>5.9</v>
      </c>
      <c r="P81" s="34">
        <v>111.8</v>
      </c>
      <c r="Q81" s="34">
        <v>105.9</v>
      </c>
      <c r="R81" s="34">
        <v>106</v>
      </c>
      <c r="S81" s="34">
        <v>10.4</v>
      </c>
      <c r="T81" s="34">
        <v>112.3</v>
      </c>
      <c r="U81" s="34">
        <v>108.3</v>
      </c>
      <c r="V81" s="34">
        <v>107.7</v>
      </c>
      <c r="W81" s="34">
        <v>4.5</v>
      </c>
      <c r="X81" s="34">
        <v>132.9</v>
      </c>
      <c r="Y81" s="34">
        <v>105.6</v>
      </c>
      <c r="Z81" s="34">
        <v>106.2</v>
      </c>
      <c r="AA81" s="34">
        <v>5</v>
      </c>
      <c r="AB81" s="34">
        <v>113.9</v>
      </c>
      <c r="AC81" s="34">
        <v>105.3</v>
      </c>
      <c r="AD81" s="34">
        <v>106.1</v>
      </c>
      <c r="AE81" s="34">
        <v>10.3</v>
      </c>
      <c r="AF81" s="34">
        <v>116.3</v>
      </c>
      <c r="AG81" s="34">
        <v>109.8</v>
      </c>
      <c r="AH81" s="34">
        <v>111.8</v>
      </c>
      <c r="AI81" s="116">
        <v>8.2</v>
      </c>
      <c r="AJ81" s="116">
        <v>118.5</v>
      </c>
      <c r="AK81" s="116">
        <v>109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108.7</v>
      </c>
      <c r="F82" s="34">
        <v>107</v>
      </c>
      <c r="G82" s="68">
        <v>8.10782896095849</v>
      </c>
      <c r="H82" s="60">
        <v>104.67</v>
      </c>
      <c r="I82" s="60">
        <v>104.9</v>
      </c>
      <c r="J82" s="60">
        <v>105.6</v>
      </c>
      <c r="K82" s="68">
        <v>17.29468599033817</v>
      </c>
      <c r="L82" s="34">
        <v>121.4</v>
      </c>
      <c r="M82" s="34">
        <v>108.6</v>
      </c>
      <c r="N82" s="34">
        <v>108.6</v>
      </c>
      <c r="O82" s="34">
        <v>7.2</v>
      </c>
      <c r="P82" s="34">
        <v>107.8</v>
      </c>
      <c r="Q82" s="34">
        <v>107.5</v>
      </c>
      <c r="R82" s="34">
        <v>106.5</v>
      </c>
      <c r="S82" s="34">
        <v>8.4</v>
      </c>
      <c r="T82" s="34">
        <v>99.3</v>
      </c>
      <c r="U82" s="34">
        <v>108.7</v>
      </c>
      <c r="V82" s="34">
        <v>107.9</v>
      </c>
      <c r="W82" s="34">
        <v>6.5</v>
      </c>
      <c r="X82" s="34">
        <v>105.7</v>
      </c>
      <c r="Y82" s="34">
        <v>107.5</v>
      </c>
      <c r="Z82" s="34">
        <v>106.8</v>
      </c>
      <c r="AA82" s="34">
        <v>6.9</v>
      </c>
      <c r="AB82" s="34">
        <v>99.9</v>
      </c>
      <c r="AC82" s="34">
        <v>107.2</v>
      </c>
      <c r="AD82" s="34">
        <v>106.6</v>
      </c>
      <c r="AE82" s="34">
        <v>11.5</v>
      </c>
      <c r="AF82" s="34">
        <v>122.6</v>
      </c>
      <c r="AG82" s="34">
        <v>113.2</v>
      </c>
      <c r="AH82" s="34">
        <v>112.8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106.7</v>
      </c>
      <c r="F83" s="34">
        <v>107.3</v>
      </c>
      <c r="G83" s="68">
        <v>0.2698920431827229</v>
      </c>
      <c r="H83" s="60">
        <v>100.31</v>
      </c>
      <c r="I83" s="60">
        <v>106.6</v>
      </c>
      <c r="J83" s="60">
        <v>105.8</v>
      </c>
      <c r="K83" s="68">
        <v>-2.5</v>
      </c>
      <c r="L83" s="34">
        <v>109.2</v>
      </c>
      <c r="M83" s="34">
        <v>107.7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107.3</v>
      </c>
      <c r="V83" s="34">
        <v>108</v>
      </c>
      <c r="W83" s="34">
        <v>4.7</v>
      </c>
      <c r="X83" s="34">
        <v>99.1</v>
      </c>
      <c r="Y83" s="34">
        <v>105.7</v>
      </c>
      <c r="Z83" s="34">
        <v>107.4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113.1</v>
      </c>
      <c r="AH83" s="34">
        <v>113.9</v>
      </c>
      <c r="AI83" s="116">
        <v>4.8</v>
      </c>
      <c r="AJ83" s="116">
        <v>103.1</v>
      </c>
      <c r="AK83" s="116">
        <v>109.4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107.3</v>
      </c>
      <c r="F84" s="34">
        <v>107.5</v>
      </c>
      <c r="G84" s="68">
        <v>4.889368591473287</v>
      </c>
      <c r="H84" s="60">
        <v>97.18</v>
      </c>
      <c r="I84" s="60">
        <v>105.5</v>
      </c>
      <c r="J84" s="60">
        <v>106</v>
      </c>
      <c r="K84" s="68">
        <v>6.262042389210019</v>
      </c>
      <c r="L84" s="34">
        <v>110.3</v>
      </c>
      <c r="M84" s="34">
        <v>107.9</v>
      </c>
      <c r="N84" s="34">
        <v>108.4</v>
      </c>
      <c r="O84" s="34">
        <v>6.3</v>
      </c>
      <c r="P84" s="34">
        <v>100.1</v>
      </c>
      <c r="Q84" s="34">
        <v>107.5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108.3</v>
      </c>
      <c r="Z84" s="34">
        <v>108</v>
      </c>
      <c r="AA84" s="34">
        <v>7.3</v>
      </c>
      <c r="AB84" s="34">
        <v>105</v>
      </c>
      <c r="AC84" s="34">
        <v>106.7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115.1</v>
      </c>
      <c r="AI84" s="116">
        <v>8.5</v>
      </c>
      <c r="AJ84" s="116">
        <v>104.2</v>
      </c>
      <c r="AK84" s="116">
        <v>109.8</v>
      </c>
      <c r="AL84" s="116">
        <v>110.1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110.3</v>
      </c>
      <c r="F85" s="34">
        <v>107.6</v>
      </c>
      <c r="G85" s="68">
        <v>8.25678273873103</v>
      </c>
      <c r="H85" s="60">
        <v>101.35</v>
      </c>
      <c r="I85" s="60">
        <v>106.5</v>
      </c>
      <c r="J85" s="60">
        <v>105.9</v>
      </c>
      <c r="K85" s="68">
        <v>14.54005934718101</v>
      </c>
      <c r="L85" s="34">
        <v>115.8</v>
      </c>
      <c r="M85" s="34">
        <v>110.8</v>
      </c>
      <c r="N85" s="34">
        <v>108.3</v>
      </c>
      <c r="O85" s="34">
        <v>6.6</v>
      </c>
      <c r="P85" s="34">
        <v>103</v>
      </c>
      <c r="Q85" s="34">
        <v>108.8</v>
      </c>
      <c r="R85" s="34">
        <v>108.2</v>
      </c>
      <c r="S85" s="34">
        <v>6.6</v>
      </c>
      <c r="T85" s="34">
        <v>99.4</v>
      </c>
      <c r="U85" s="34">
        <v>109</v>
      </c>
      <c r="V85" s="34">
        <v>107.4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107.7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116.3</v>
      </c>
      <c r="AI85" s="116">
        <v>7.2</v>
      </c>
      <c r="AJ85" s="116">
        <v>105.4</v>
      </c>
      <c r="AK85" s="116">
        <v>110.7</v>
      </c>
      <c r="AL85" s="116">
        <v>110.5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106.6</v>
      </c>
      <c r="F86" s="34">
        <v>107.7</v>
      </c>
      <c r="G86" s="68">
        <v>-1.3639760837070327</v>
      </c>
      <c r="H86" s="60">
        <v>105.58</v>
      </c>
      <c r="I86" s="60">
        <v>106.4</v>
      </c>
      <c r="J86" s="60">
        <v>105.8</v>
      </c>
      <c r="K86" s="68">
        <v>-6.282271944922544</v>
      </c>
      <c r="L86" s="34">
        <v>108.9</v>
      </c>
      <c r="M86" s="34">
        <v>106.2</v>
      </c>
      <c r="N86" s="34">
        <v>108.5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106.5</v>
      </c>
      <c r="Z86" s="34">
        <v>108.7</v>
      </c>
      <c r="AA86" s="34">
        <v>3</v>
      </c>
      <c r="AB86" s="34">
        <v>114.9</v>
      </c>
      <c r="AC86" s="34">
        <v>106.4</v>
      </c>
      <c r="AD86" s="34">
        <v>107.4</v>
      </c>
      <c r="AE86" s="34">
        <v>10.6</v>
      </c>
      <c r="AF86" s="34">
        <v>118.8</v>
      </c>
      <c r="AG86" s="34">
        <v>116.7</v>
      </c>
      <c r="AH86" s="34">
        <v>117.4</v>
      </c>
      <c r="AI86" s="116">
        <v>4.5</v>
      </c>
      <c r="AJ86" s="116">
        <v>111.3</v>
      </c>
      <c r="AK86" s="116">
        <v>110.9</v>
      </c>
      <c r="AL86" s="116">
        <v>111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108.4</v>
      </c>
      <c r="F87" s="39">
        <v>108</v>
      </c>
      <c r="G87" s="39">
        <v>1.7976810977555553</v>
      </c>
      <c r="H87" s="61">
        <v>95.7</v>
      </c>
      <c r="I87" s="61">
        <v>105.4</v>
      </c>
      <c r="J87" s="61">
        <v>105.7</v>
      </c>
      <c r="K87" s="39">
        <v>0.34843205574914216</v>
      </c>
      <c r="L87" s="39">
        <v>86.4</v>
      </c>
      <c r="M87" s="39">
        <v>108.3</v>
      </c>
      <c r="N87" s="39">
        <v>108.9</v>
      </c>
      <c r="O87" s="39">
        <v>6.6</v>
      </c>
      <c r="P87" s="39">
        <v>104.3</v>
      </c>
      <c r="Q87" s="39">
        <v>109.5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107.4</v>
      </c>
      <c r="W87" s="39">
        <v>6.8</v>
      </c>
      <c r="X87" s="39">
        <v>103.5</v>
      </c>
      <c r="Y87" s="39">
        <v>109.5</v>
      </c>
      <c r="Z87" s="39">
        <v>109.1</v>
      </c>
      <c r="AA87" s="39">
        <v>6.8</v>
      </c>
      <c r="AB87" s="39">
        <v>95.8</v>
      </c>
      <c r="AC87" s="39">
        <v>108.3</v>
      </c>
      <c r="AD87" s="39">
        <v>107.7</v>
      </c>
      <c r="AE87" s="39">
        <v>12.5</v>
      </c>
      <c r="AF87" s="39">
        <v>111.8</v>
      </c>
      <c r="AG87" s="39">
        <v>118.7</v>
      </c>
      <c r="AH87" s="39">
        <v>118.3</v>
      </c>
      <c r="AI87" s="115">
        <v>5.7</v>
      </c>
      <c r="AJ87" s="115">
        <v>104.3</v>
      </c>
      <c r="AK87" s="115">
        <v>111.5</v>
      </c>
      <c r="AL87" s="115">
        <v>111.5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108.4</v>
      </c>
      <c r="G88" s="68">
        <v>-1.3947967157978005</v>
      </c>
      <c r="H88" s="34">
        <v>99.68</v>
      </c>
      <c r="I88" s="34">
        <v>105</v>
      </c>
      <c r="J88" s="34">
        <v>105.6</v>
      </c>
      <c r="K88" s="68">
        <v>2.219755826859046</v>
      </c>
      <c r="L88" s="34">
        <v>92.1</v>
      </c>
      <c r="M88" s="34">
        <v>110.9</v>
      </c>
      <c r="N88" s="34">
        <v>109.5</v>
      </c>
      <c r="O88" s="34">
        <v>4.3</v>
      </c>
      <c r="P88" s="34">
        <v>104.9</v>
      </c>
      <c r="Q88" s="34">
        <v>109.2</v>
      </c>
      <c r="R88" s="34">
        <v>109.4</v>
      </c>
      <c r="S88" s="34">
        <v>-11.6</v>
      </c>
      <c r="T88" s="34">
        <v>104.8</v>
      </c>
      <c r="U88" s="34">
        <v>106.7</v>
      </c>
      <c r="V88" s="34">
        <v>107.9</v>
      </c>
      <c r="W88" s="34">
        <v>3.6</v>
      </c>
      <c r="X88" s="34">
        <v>102.3</v>
      </c>
      <c r="Y88" s="34">
        <v>108.9</v>
      </c>
      <c r="Z88" s="34">
        <v>109.4</v>
      </c>
      <c r="AA88" s="34">
        <v>4.7</v>
      </c>
      <c r="AB88" s="34">
        <v>101.5</v>
      </c>
      <c r="AC88" s="34">
        <v>108.2</v>
      </c>
      <c r="AD88" s="34">
        <v>108.1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111.7</v>
      </c>
      <c r="AL88" s="116">
        <v>111.8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1.8</v>
      </c>
      <c r="D89" s="34">
        <v>108.5</v>
      </c>
      <c r="E89" s="34">
        <v>108.5</v>
      </c>
      <c r="F89" s="34">
        <v>109.1</v>
      </c>
      <c r="G89" s="68">
        <v>-2.8338265626401316</v>
      </c>
      <c r="H89" s="34">
        <v>108.35</v>
      </c>
      <c r="I89" s="34">
        <v>105</v>
      </c>
      <c r="J89" s="34">
        <v>105.7</v>
      </c>
      <c r="K89" s="68">
        <v>-1.1483253588516773</v>
      </c>
      <c r="L89" s="34">
        <v>103.3</v>
      </c>
      <c r="M89" s="34">
        <v>110</v>
      </c>
      <c r="N89" s="34">
        <v>110.1</v>
      </c>
      <c r="O89" s="34">
        <v>4.3</v>
      </c>
      <c r="P89" s="34">
        <v>108.1</v>
      </c>
      <c r="Q89" s="34">
        <v>108.8</v>
      </c>
      <c r="R89" s="34">
        <v>109.8</v>
      </c>
      <c r="S89" s="34">
        <v>-2.9</v>
      </c>
      <c r="T89" s="34">
        <v>120.8</v>
      </c>
      <c r="U89" s="34">
        <v>110.7</v>
      </c>
      <c r="V89" s="34">
        <v>108.6</v>
      </c>
      <c r="W89" s="34">
        <v>5.3</v>
      </c>
      <c r="X89" s="34">
        <v>105.6</v>
      </c>
      <c r="Y89" s="34">
        <v>109.4</v>
      </c>
      <c r="Z89" s="34">
        <v>109.9</v>
      </c>
      <c r="AA89" s="34">
        <v>3.8</v>
      </c>
      <c r="AB89" s="34">
        <v>106.4</v>
      </c>
      <c r="AC89" s="34">
        <v>108.1</v>
      </c>
      <c r="AD89" s="34">
        <v>108.6</v>
      </c>
      <c r="AE89" s="34">
        <v>10.8</v>
      </c>
      <c r="AF89" s="34">
        <v>114.5</v>
      </c>
      <c r="AG89" s="34">
        <v>119.9</v>
      </c>
      <c r="AH89" s="34">
        <v>120.2</v>
      </c>
      <c r="AI89" s="116">
        <v>4.3</v>
      </c>
      <c r="AJ89" s="116">
        <v>111.4</v>
      </c>
      <c r="AK89" s="116">
        <v>112.3</v>
      </c>
      <c r="AL89" s="116">
        <v>112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109.5</v>
      </c>
      <c r="F90" s="34">
        <v>109.8</v>
      </c>
      <c r="G90" s="68">
        <v>2.1437961371220595</v>
      </c>
      <c r="H90" s="34">
        <v>101.01</v>
      </c>
      <c r="I90" s="34">
        <v>106.4</v>
      </c>
      <c r="J90" s="34">
        <v>106</v>
      </c>
      <c r="K90" s="68">
        <v>2.0629750271444145</v>
      </c>
      <c r="L90" s="34">
        <v>94</v>
      </c>
      <c r="M90" s="34">
        <v>109</v>
      </c>
      <c r="N90" s="34">
        <v>110.6</v>
      </c>
      <c r="O90" s="34">
        <v>5.4</v>
      </c>
      <c r="P90" s="34">
        <v>106.8</v>
      </c>
      <c r="Q90" s="34">
        <v>110.3</v>
      </c>
      <c r="R90" s="34">
        <v>110.2</v>
      </c>
      <c r="S90" s="34">
        <v>3.1</v>
      </c>
      <c r="T90" s="34">
        <v>115.7</v>
      </c>
      <c r="U90" s="34">
        <v>110.5</v>
      </c>
      <c r="V90" s="34">
        <v>109.3</v>
      </c>
      <c r="W90" s="34">
        <v>6</v>
      </c>
      <c r="X90" s="34">
        <v>107.7</v>
      </c>
      <c r="Y90" s="34">
        <v>110.6</v>
      </c>
      <c r="Z90" s="34">
        <v>110.3</v>
      </c>
      <c r="AA90" s="34">
        <v>5.2</v>
      </c>
      <c r="AB90" s="34">
        <v>107.7</v>
      </c>
      <c r="AC90" s="34">
        <v>109.3</v>
      </c>
      <c r="AD90" s="34">
        <v>109.1</v>
      </c>
      <c r="AE90" s="34">
        <v>11.9</v>
      </c>
      <c r="AF90" s="34">
        <v>119.5</v>
      </c>
      <c r="AG90" s="34">
        <v>122.6</v>
      </c>
      <c r="AH90" s="34">
        <v>121.2</v>
      </c>
      <c r="AI90" s="116">
        <v>4.5</v>
      </c>
      <c r="AJ90" s="116">
        <v>108.9</v>
      </c>
      <c r="AK90" s="116">
        <v>111.8</v>
      </c>
      <c r="AL90" s="116">
        <v>112.1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111.7</v>
      </c>
      <c r="F91" s="34">
        <v>110.3</v>
      </c>
      <c r="G91" s="68">
        <v>6.033827442037257</v>
      </c>
      <c r="H91" s="34">
        <v>111.59</v>
      </c>
      <c r="I91" s="34">
        <v>106.9</v>
      </c>
      <c r="J91" s="34">
        <v>106.2</v>
      </c>
      <c r="K91" s="68">
        <v>11.874386653581936</v>
      </c>
      <c r="L91" s="34">
        <v>114</v>
      </c>
      <c r="M91" s="34">
        <v>112.8</v>
      </c>
      <c r="N91" s="34">
        <v>110.9</v>
      </c>
      <c r="O91" s="34">
        <v>6.8</v>
      </c>
      <c r="P91" s="34">
        <v>114.7</v>
      </c>
      <c r="Q91" s="34">
        <v>111.6</v>
      </c>
      <c r="R91" s="34">
        <v>110.7</v>
      </c>
      <c r="S91" s="34">
        <v>2.3</v>
      </c>
      <c r="T91" s="34">
        <v>110.7</v>
      </c>
      <c r="U91" s="34">
        <v>109.5</v>
      </c>
      <c r="V91" s="34">
        <v>109.7</v>
      </c>
      <c r="W91" s="34">
        <v>6.4</v>
      </c>
      <c r="X91" s="34">
        <v>109</v>
      </c>
      <c r="Y91" s="34">
        <v>111.4</v>
      </c>
      <c r="Z91" s="34">
        <v>110.7</v>
      </c>
      <c r="AA91" s="34">
        <v>5.6</v>
      </c>
      <c r="AB91" s="34">
        <v>110.5</v>
      </c>
      <c r="AC91" s="34">
        <v>110.5</v>
      </c>
      <c r="AD91" s="34">
        <v>109.6</v>
      </c>
      <c r="AE91" s="34">
        <v>11.3</v>
      </c>
      <c r="AF91" s="34">
        <v>124.6</v>
      </c>
      <c r="AG91" s="34">
        <v>122.4</v>
      </c>
      <c r="AH91" s="34">
        <v>122</v>
      </c>
      <c r="AI91" s="116">
        <v>5.6</v>
      </c>
      <c r="AJ91" s="116">
        <v>114.3</v>
      </c>
      <c r="AK91" s="116">
        <v>112.2</v>
      </c>
      <c r="AL91" s="116">
        <v>112.3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110.7</v>
      </c>
      <c r="F92" s="34">
        <v>110.6</v>
      </c>
      <c r="G92" s="68">
        <v>-5.1624548736462135</v>
      </c>
      <c r="H92" s="34">
        <v>131.35</v>
      </c>
      <c r="I92" s="34">
        <v>109</v>
      </c>
      <c r="J92" s="34">
        <v>106.4</v>
      </c>
      <c r="K92" s="68">
        <v>-4.985955056179771</v>
      </c>
      <c r="L92" s="34">
        <v>135.3</v>
      </c>
      <c r="M92" s="34">
        <v>111.8</v>
      </c>
      <c r="N92" s="34">
        <v>110.8</v>
      </c>
      <c r="O92" s="34">
        <v>5.4</v>
      </c>
      <c r="P92" s="34">
        <v>131.4</v>
      </c>
      <c r="Q92" s="34">
        <v>111</v>
      </c>
      <c r="R92" s="34">
        <v>111.1</v>
      </c>
      <c r="S92" s="34">
        <v>2.2</v>
      </c>
      <c r="T92" s="34">
        <v>135.1</v>
      </c>
      <c r="U92" s="34">
        <v>109.1</v>
      </c>
      <c r="V92" s="34">
        <v>109.9</v>
      </c>
      <c r="W92" s="34">
        <v>4.9</v>
      </c>
      <c r="X92" s="34">
        <v>126.6</v>
      </c>
      <c r="Y92" s="34">
        <v>110.3</v>
      </c>
      <c r="Z92" s="34">
        <v>111.1</v>
      </c>
      <c r="AA92" s="34">
        <v>3.3</v>
      </c>
      <c r="AB92" s="34">
        <v>128.8</v>
      </c>
      <c r="AC92" s="34">
        <v>109.6</v>
      </c>
      <c r="AD92" s="34">
        <v>110.1</v>
      </c>
      <c r="AE92" s="34">
        <v>9.3</v>
      </c>
      <c r="AF92" s="34">
        <v>143.6</v>
      </c>
      <c r="AG92" s="34">
        <v>122.7</v>
      </c>
      <c r="AH92" s="34">
        <v>122.9</v>
      </c>
      <c r="AI92" s="116">
        <v>2.2</v>
      </c>
      <c r="AJ92" s="116">
        <v>132.1</v>
      </c>
      <c r="AK92" s="116">
        <v>113.2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110.3</v>
      </c>
      <c r="F93" s="34">
        <v>110.7</v>
      </c>
      <c r="G93" s="68">
        <v>2.552552552552553</v>
      </c>
      <c r="H93" s="34">
        <v>116.11</v>
      </c>
      <c r="I93" s="34">
        <v>106.4</v>
      </c>
      <c r="J93" s="34">
        <v>106.5</v>
      </c>
      <c r="K93" s="68">
        <v>2.2632020117351237</v>
      </c>
      <c r="L93" s="34">
        <v>122</v>
      </c>
      <c r="M93" s="34">
        <v>109.9</v>
      </c>
      <c r="N93" s="34">
        <v>110.3</v>
      </c>
      <c r="O93" s="34">
        <v>5.1</v>
      </c>
      <c r="P93" s="34">
        <v>117.5</v>
      </c>
      <c r="Q93" s="34">
        <v>111.1</v>
      </c>
      <c r="R93" s="34">
        <v>111.3</v>
      </c>
      <c r="S93" s="34">
        <v>2.2</v>
      </c>
      <c r="T93" s="34">
        <v>114.8</v>
      </c>
      <c r="U93" s="34">
        <v>110.8</v>
      </c>
      <c r="V93" s="34">
        <v>109.8</v>
      </c>
      <c r="W93" s="34">
        <v>5.8</v>
      </c>
      <c r="X93" s="34">
        <v>140.6</v>
      </c>
      <c r="Y93" s="34">
        <v>112</v>
      </c>
      <c r="Z93" s="34">
        <v>111.4</v>
      </c>
      <c r="AA93" s="34">
        <v>4.6</v>
      </c>
      <c r="AB93" s="34">
        <v>119.2</v>
      </c>
      <c r="AC93" s="34">
        <v>110.5</v>
      </c>
      <c r="AD93" s="34">
        <v>110.6</v>
      </c>
      <c r="AE93" s="34">
        <v>12.8</v>
      </c>
      <c r="AF93" s="34">
        <v>131.2</v>
      </c>
      <c r="AG93" s="34">
        <v>123.5</v>
      </c>
      <c r="AH93" s="34">
        <v>123.8</v>
      </c>
      <c r="AI93" s="116">
        <v>4.6</v>
      </c>
      <c r="AJ93" s="116">
        <v>124</v>
      </c>
      <c r="AK93" s="116">
        <v>112.2</v>
      </c>
      <c r="AL93" s="116">
        <v>112.8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111.1</v>
      </c>
      <c r="F94" s="34">
        <v>110.8</v>
      </c>
      <c r="G94" s="68">
        <v>0.23884589662749595</v>
      </c>
      <c r="H94" s="34">
        <v>104.92</v>
      </c>
      <c r="I94" s="34">
        <v>106.2</v>
      </c>
      <c r="J94" s="34">
        <v>106.6</v>
      </c>
      <c r="K94" s="68">
        <v>0.16474464579900217</v>
      </c>
      <c r="L94" s="34">
        <v>121.6</v>
      </c>
      <c r="M94" s="34">
        <v>108.9</v>
      </c>
      <c r="N94" s="34">
        <v>109.9</v>
      </c>
      <c r="O94" s="34">
        <v>4.4</v>
      </c>
      <c r="P94" s="34">
        <v>112.5</v>
      </c>
      <c r="Q94" s="34">
        <v>112.1</v>
      </c>
      <c r="R94" s="34">
        <v>111.4</v>
      </c>
      <c r="S94" s="34">
        <v>0.2</v>
      </c>
      <c r="T94" s="34">
        <v>99.6</v>
      </c>
      <c r="U94" s="34">
        <v>109.1</v>
      </c>
      <c r="V94" s="34">
        <v>109.7</v>
      </c>
      <c r="W94" s="34">
        <v>3.1</v>
      </c>
      <c r="X94" s="34">
        <v>109</v>
      </c>
      <c r="Y94" s="34">
        <v>111.5</v>
      </c>
      <c r="Z94" s="34">
        <v>111.6</v>
      </c>
      <c r="AA94" s="34">
        <v>4.1</v>
      </c>
      <c r="AB94" s="34">
        <v>104</v>
      </c>
      <c r="AC94" s="34">
        <v>111.2</v>
      </c>
      <c r="AD94" s="34">
        <v>111.2</v>
      </c>
      <c r="AE94" s="34">
        <v>10.1</v>
      </c>
      <c r="AF94" s="34">
        <v>134.9</v>
      </c>
      <c r="AG94" s="34">
        <v>124.9</v>
      </c>
      <c r="AH94" s="34">
        <v>124.7</v>
      </c>
      <c r="AI94" s="116">
        <v>2.7</v>
      </c>
      <c r="AJ94" s="116">
        <v>114.6</v>
      </c>
      <c r="AK94" s="116">
        <v>113.3</v>
      </c>
      <c r="AL94" s="116">
        <v>113.2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110.2</v>
      </c>
      <c r="F95" s="68">
        <v>110.9</v>
      </c>
      <c r="G95" s="68">
        <v>0.5582693649685996</v>
      </c>
      <c r="H95" s="68">
        <v>100.87</v>
      </c>
      <c r="I95" s="68">
        <v>106.8</v>
      </c>
      <c r="J95" s="68">
        <v>106.7</v>
      </c>
      <c r="K95" s="68">
        <v>1.1904761904761878</v>
      </c>
      <c r="L95" s="34">
        <v>110.5</v>
      </c>
      <c r="M95" s="34">
        <v>110.3</v>
      </c>
      <c r="N95" s="34">
        <v>109.5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108.5</v>
      </c>
      <c r="V95" s="34">
        <v>109.5</v>
      </c>
      <c r="W95" s="34">
        <v>5.4</v>
      </c>
      <c r="X95" s="34">
        <v>104.4</v>
      </c>
      <c r="Y95" s="34">
        <v>111.4</v>
      </c>
      <c r="Z95" s="34">
        <v>111.9</v>
      </c>
      <c r="AA95" s="34">
        <v>5.3</v>
      </c>
      <c r="AB95" s="34">
        <v>108.2</v>
      </c>
      <c r="AC95" s="34">
        <v>111.9</v>
      </c>
      <c r="AD95" s="34">
        <v>111.8</v>
      </c>
      <c r="AE95" s="34">
        <v>10.9</v>
      </c>
      <c r="AF95" s="34">
        <v>118.9</v>
      </c>
      <c r="AG95" s="34">
        <v>125.6</v>
      </c>
      <c r="AH95" s="34">
        <v>125.6</v>
      </c>
      <c r="AI95" s="116">
        <v>3.9</v>
      </c>
      <c r="AJ95" s="116">
        <v>107.2</v>
      </c>
      <c r="AK95" s="116">
        <v>113.7</v>
      </c>
      <c r="AL95" s="116">
        <v>113.4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110.2</v>
      </c>
      <c r="F96" s="68">
        <v>111.2</v>
      </c>
      <c r="G96" s="68">
        <v>1.6361391232763831</v>
      </c>
      <c r="H96" s="68">
        <v>98.77</v>
      </c>
      <c r="I96" s="68">
        <v>106.1</v>
      </c>
      <c r="J96" s="68">
        <v>106.8</v>
      </c>
      <c r="K96" s="68">
        <v>1.0879419764279263</v>
      </c>
      <c r="L96" s="34">
        <v>111.5</v>
      </c>
      <c r="M96" s="34">
        <v>108.1</v>
      </c>
      <c r="N96" s="34">
        <v>109.3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109.3</v>
      </c>
      <c r="W96" s="34">
        <v>3.9</v>
      </c>
      <c r="X96" s="34">
        <v>106.5</v>
      </c>
      <c r="Y96" s="34">
        <v>112.7</v>
      </c>
      <c r="Z96" s="34">
        <v>112.3</v>
      </c>
      <c r="AA96" s="34">
        <v>5.5</v>
      </c>
      <c r="AB96" s="34">
        <v>110.7</v>
      </c>
      <c r="AC96" s="34">
        <v>112.5</v>
      </c>
      <c r="AD96" s="34">
        <v>112.4</v>
      </c>
      <c r="AE96" s="34">
        <v>9.8</v>
      </c>
      <c r="AF96" s="34">
        <v>119.1</v>
      </c>
      <c r="AG96" s="34">
        <v>126.6</v>
      </c>
      <c r="AH96" s="34">
        <v>126.6</v>
      </c>
      <c r="AI96" s="116">
        <v>3.1</v>
      </c>
      <c r="AJ96" s="116">
        <v>107.4</v>
      </c>
      <c r="AK96" s="116">
        <v>113.6</v>
      </c>
      <c r="AL96" s="116">
        <v>113.6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113.2</v>
      </c>
      <c r="F97" s="34">
        <v>111.6</v>
      </c>
      <c r="G97" s="68">
        <v>1.5688209176122383</v>
      </c>
      <c r="H97" s="34">
        <v>102.94</v>
      </c>
      <c r="I97" s="34">
        <v>109</v>
      </c>
      <c r="J97" s="34">
        <v>107.1</v>
      </c>
      <c r="K97" s="68">
        <v>-0.9499136442141575</v>
      </c>
      <c r="L97" s="34">
        <v>114.7</v>
      </c>
      <c r="M97" s="34">
        <v>110.5</v>
      </c>
      <c r="N97" s="34">
        <v>109.6</v>
      </c>
      <c r="O97" s="34">
        <v>3.4</v>
      </c>
      <c r="P97" s="34">
        <v>106.5</v>
      </c>
      <c r="Q97" s="34">
        <v>112.6</v>
      </c>
      <c r="R97" s="34">
        <v>112.3</v>
      </c>
      <c r="S97" s="34">
        <v>0.6</v>
      </c>
      <c r="T97" s="34">
        <v>100</v>
      </c>
      <c r="U97" s="34">
        <v>109.6</v>
      </c>
      <c r="V97" s="34">
        <v>109</v>
      </c>
      <c r="W97" s="34">
        <v>4</v>
      </c>
      <c r="X97" s="34">
        <v>106.1</v>
      </c>
      <c r="Y97" s="34">
        <v>112.7</v>
      </c>
      <c r="Z97" s="34">
        <v>112.7</v>
      </c>
      <c r="AA97" s="34">
        <v>4.4</v>
      </c>
      <c r="AB97" s="34">
        <v>111.2</v>
      </c>
      <c r="AC97" s="34">
        <v>112.7</v>
      </c>
      <c r="AD97" s="34">
        <v>112.8</v>
      </c>
      <c r="AE97" s="34">
        <v>8.6</v>
      </c>
      <c r="AF97" s="34">
        <v>120.7</v>
      </c>
      <c r="AG97" s="34">
        <v>127.3</v>
      </c>
      <c r="AH97" s="34">
        <v>127.5</v>
      </c>
      <c r="AI97" s="116">
        <v>2.7</v>
      </c>
      <c r="AJ97" s="116">
        <v>108.3</v>
      </c>
      <c r="AK97" s="116">
        <v>113.3</v>
      </c>
      <c r="AL97" s="116">
        <v>113.9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111.1</v>
      </c>
      <c r="F98" s="34">
        <v>112</v>
      </c>
      <c r="G98" s="68">
        <v>0.331502178442895</v>
      </c>
      <c r="H98" s="34">
        <v>105.93</v>
      </c>
      <c r="I98" s="34">
        <v>106.8</v>
      </c>
      <c r="J98" s="34">
        <v>107.3</v>
      </c>
      <c r="K98" s="68">
        <v>1.8365472910927456</v>
      </c>
      <c r="L98" s="34">
        <v>110.9</v>
      </c>
      <c r="M98" s="34">
        <v>109.4</v>
      </c>
      <c r="N98" s="34">
        <v>110.2</v>
      </c>
      <c r="O98" s="34">
        <v>3.5</v>
      </c>
      <c r="P98" s="34">
        <v>115.3</v>
      </c>
      <c r="Q98" s="34">
        <v>112.3</v>
      </c>
      <c r="R98" s="34">
        <v>112.9</v>
      </c>
      <c r="S98" s="34">
        <v>-0.1</v>
      </c>
      <c r="T98" s="34">
        <v>102.3</v>
      </c>
      <c r="U98" s="34">
        <v>107.9</v>
      </c>
      <c r="V98" s="34">
        <v>108.8</v>
      </c>
      <c r="W98" s="34">
        <v>6.1</v>
      </c>
      <c r="X98" s="34">
        <v>111.8</v>
      </c>
      <c r="Y98" s="34">
        <v>113.1</v>
      </c>
      <c r="Z98" s="34">
        <v>113</v>
      </c>
      <c r="AA98" s="34">
        <v>4.1</v>
      </c>
      <c r="AB98" s="34">
        <v>119.7</v>
      </c>
      <c r="AC98" s="34">
        <v>111.3</v>
      </c>
      <c r="AD98" s="34">
        <v>113.1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116.8</v>
      </c>
      <c r="AL98" s="116">
        <v>114.3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113.3</v>
      </c>
      <c r="F99" s="39">
        <v>112.4</v>
      </c>
      <c r="G99" s="39">
        <v>5.318704284221528</v>
      </c>
      <c r="H99" s="39">
        <v>100.79</v>
      </c>
      <c r="I99" s="39">
        <v>107.1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110.9</v>
      </c>
      <c r="O99" s="39">
        <v>3.9</v>
      </c>
      <c r="P99" s="39">
        <v>108.4</v>
      </c>
      <c r="Q99" s="39">
        <v>113.8</v>
      </c>
      <c r="R99" s="39">
        <v>113.4</v>
      </c>
      <c r="S99" s="39">
        <v>2.3</v>
      </c>
      <c r="T99" s="39">
        <v>105.6</v>
      </c>
      <c r="U99" s="39">
        <v>108.2</v>
      </c>
      <c r="V99" s="39">
        <v>108.7</v>
      </c>
      <c r="W99" s="39">
        <v>4.1</v>
      </c>
      <c r="X99" s="39">
        <v>107.7</v>
      </c>
      <c r="Y99" s="39">
        <v>113.6</v>
      </c>
      <c r="Z99" s="39">
        <v>113.5</v>
      </c>
      <c r="AA99" s="39">
        <v>5.4</v>
      </c>
      <c r="AB99" s="39">
        <v>101.1</v>
      </c>
      <c r="AC99" s="39">
        <v>113.9</v>
      </c>
      <c r="AD99" s="39">
        <v>113.4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</v>
      </c>
      <c r="AJ99" s="115">
        <v>108.8</v>
      </c>
      <c r="AK99" s="115">
        <v>114.8</v>
      </c>
      <c r="AL99" s="115">
        <v>114.9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112.9</v>
      </c>
      <c r="G100" s="68">
        <v>2.748796147672547</v>
      </c>
      <c r="H100" s="68">
        <v>102.42</v>
      </c>
      <c r="I100" s="68">
        <v>108.1</v>
      </c>
      <c r="J100" s="68">
        <v>107.8</v>
      </c>
      <c r="K100" s="68">
        <v>1.0857763300760044</v>
      </c>
      <c r="L100" s="68">
        <v>93.1</v>
      </c>
      <c r="M100" s="34">
        <v>111.7</v>
      </c>
      <c r="N100" s="34">
        <v>111.5</v>
      </c>
      <c r="O100" s="34">
        <v>4.3</v>
      </c>
      <c r="P100" s="34">
        <v>109.4</v>
      </c>
      <c r="Q100" s="34">
        <v>114.1</v>
      </c>
      <c r="R100" s="34">
        <v>113.8</v>
      </c>
      <c r="S100" s="34">
        <v>1.8</v>
      </c>
      <c r="T100" s="34">
        <v>106.6</v>
      </c>
      <c r="U100" s="34">
        <v>108.9</v>
      </c>
      <c r="V100" s="34">
        <v>108.8</v>
      </c>
      <c r="W100" s="34">
        <v>4.5</v>
      </c>
      <c r="X100" s="34">
        <v>107</v>
      </c>
      <c r="Y100" s="34">
        <v>114.1</v>
      </c>
      <c r="Z100" s="34">
        <v>114</v>
      </c>
      <c r="AA100" s="34">
        <v>4.9</v>
      </c>
      <c r="AB100" s="34">
        <v>106.5</v>
      </c>
      <c r="AC100" s="34">
        <v>113.7</v>
      </c>
      <c r="AD100" s="34">
        <v>113.9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</v>
      </c>
      <c r="AJ100" s="116">
        <v>108.9</v>
      </c>
      <c r="AK100" s="116">
        <v>115.8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109.4</v>
      </c>
      <c r="F101" s="68">
        <v>113.3</v>
      </c>
      <c r="G101" s="68">
        <v>-3.5071527457314233</v>
      </c>
      <c r="H101" s="68">
        <v>104.55</v>
      </c>
      <c r="I101" s="68">
        <v>105.6</v>
      </c>
      <c r="J101" s="68">
        <v>108</v>
      </c>
      <c r="K101" s="68">
        <v>-3.4849951597289395</v>
      </c>
      <c r="L101" s="68">
        <v>99.7</v>
      </c>
      <c r="M101" s="34">
        <v>112.8</v>
      </c>
      <c r="N101" s="34">
        <v>112.1</v>
      </c>
      <c r="O101" s="34">
        <v>4.2</v>
      </c>
      <c r="P101" s="34">
        <v>112.6</v>
      </c>
      <c r="Q101" s="34">
        <v>113.2</v>
      </c>
      <c r="R101" s="34">
        <v>114.2</v>
      </c>
      <c r="S101" s="34">
        <v>-5.7</v>
      </c>
      <c r="T101" s="34">
        <v>114</v>
      </c>
      <c r="U101" s="34">
        <v>103.8</v>
      </c>
      <c r="V101" s="34">
        <v>109.2</v>
      </c>
      <c r="W101" s="34">
        <v>4</v>
      </c>
      <c r="X101" s="34">
        <v>109.8</v>
      </c>
      <c r="Y101" s="34">
        <v>113.8</v>
      </c>
      <c r="Z101" s="34">
        <v>114.6</v>
      </c>
      <c r="AA101" s="34">
        <v>5.5</v>
      </c>
      <c r="AB101" s="34">
        <v>112.3</v>
      </c>
      <c r="AC101" s="34">
        <v>114</v>
      </c>
      <c r="AD101" s="34">
        <v>114.5</v>
      </c>
      <c r="AE101" s="34">
        <v>9.4</v>
      </c>
      <c r="AF101" s="34">
        <v>125.3</v>
      </c>
      <c r="AG101" s="34">
        <v>131.1</v>
      </c>
      <c r="AH101" s="34">
        <v>131.1</v>
      </c>
      <c r="AI101" s="116">
        <v>1</v>
      </c>
      <c r="AJ101" s="116">
        <v>112.4</v>
      </c>
      <c r="AK101" s="116">
        <v>114.8</v>
      </c>
      <c r="AL101" s="116">
        <v>115.9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113.5</v>
      </c>
      <c r="F102" s="68">
        <v>113.6</v>
      </c>
      <c r="G102" s="68">
        <v>2.603702603702599</v>
      </c>
      <c r="H102" s="68">
        <v>103.64</v>
      </c>
      <c r="I102" s="68">
        <v>108.1</v>
      </c>
      <c r="J102" s="68">
        <v>108.3</v>
      </c>
      <c r="K102" s="68">
        <v>5.106382978723401</v>
      </c>
      <c r="L102" s="68">
        <v>98.8</v>
      </c>
      <c r="M102" s="34">
        <v>113.7</v>
      </c>
      <c r="N102" s="34">
        <v>112.5</v>
      </c>
      <c r="O102" s="34">
        <v>3.8</v>
      </c>
      <c r="P102" s="34">
        <v>110.9</v>
      </c>
      <c r="Q102" s="34">
        <v>114.4</v>
      </c>
      <c r="R102" s="34">
        <v>114.6</v>
      </c>
      <c r="S102" s="34">
        <v>0.1</v>
      </c>
      <c r="T102" s="34">
        <v>115.8</v>
      </c>
      <c r="U102" s="34">
        <v>110.3</v>
      </c>
      <c r="V102" s="34">
        <v>109.7</v>
      </c>
      <c r="W102" s="34">
        <v>4.3</v>
      </c>
      <c r="X102" s="34">
        <v>112.4</v>
      </c>
      <c r="Y102" s="34">
        <v>115.3</v>
      </c>
      <c r="Z102" s="34">
        <v>115.2</v>
      </c>
      <c r="AA102" s="34">
        <v>6.1</v>
      </c>
      <c r="AB102" s="34">
        <v>114.3</v>
      </c>
      <c r="AC102" s="34">
        <v>115.8</v>
      </c>
      <c r="AD102" s="34">
        <v>115.1</v>
      </c>
      <c r="AE102" s="34">
        <v>7.8</v>
      </c>
      <c r="AF102" s="34">
        <v>128.8</v>
      </c>
      <c r="AG102" s="34">
        <v>132</v>
      </c>
      <c r="AH102" s="34">
        <v>132.3</v>
      </c>
      <c r="AI102" s="116">
        <v>4.9</v>
      </c>
      <c r="AJ102" s="116">
        <v>114.2</v>
      </c>
      <c r="AK102" s="116">
        <v>116.5</v>
      </c>
      <c r="AL102" s="116">
        <v>116.3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114.6</v>
      </c>
      <c r="F103" s="68">
        <v>113.9</v>
      </c>
      <c r="G103" s="68">
        <v>1.2545927054395478</v>
      </c>
      <c r="H103" s="68">
        <v>112.99</v>
      </c>
      <c r="I103" s="68">
        <v>108.8</v>
      </c>
      <c r="J103" s="68">
        <v>108.6</v>
      </c>
      <c r="K103" s="68">
        <v>-1.8421052631578898</v>
      </c>
      <c r="L103" s="68">
        <v>111.9</v>
      </c>
      <c r="M103" s="34">
        <v>110.5</v>
      </c>
      <c r="N103" s="34">
        <v>112.8</v>
      </c>
      <c r="O103" s="34">
        <v>3.4</v>
      </c>
      <c r="P103" s="34">
        <v>118.6</v>
      </c>
      <c r="Q103" s="34">
        <v>115.3</v>
      </c>
      <c r="R103" s="34">
        <v>115</v>
      </c>
      <c r="S103" s="34">
        <v>1</v>
      </c>
      <c r="T103" s="34">
        <v>111.8</v>
      </c>
      <c r="U103" s="34">
        <v>110.9</v>
      </c>
      <c r="V103" s="34">
        <v>110.3</v>
      </c>
      <c r="W103" s="34">
        <v>4.4</v>
      </c>
      <c r="X103" s="34">
        <v>113.9</v>
      </c>
      <c r="Y103" s="34">
        <v>116.3</v>
      </c>
      <c r="Z103" s="34">
        <v>115.9</v>
      </c>
      <c r="AA103" s="34">
        <v>4.5</v>
      </c>
      <c r="AB103" s="34">
        <v>115.5</v>
      </c>
      <c r="AC103" s="34">
        <v>115.6</v>
      </c>
      <c r="AD103" s="34">
        <v>115.7</v>
      </c>
      <c r="AE103" s="34">
        <v>9.3</v>
      </c>
      <c r="AF103" s="34">
        <v>136.2</v>
      </c>
      <c r="AG103" s="34">
        <v>133.8</v>
      </c>
      <c r="AH103" s="34">
        <v>133.6</v>
      </c>
      <c r="AI103" s="116">
        <v>3.2</v>
      </c>
      <c r="AJ103" s="116">
        <v>118</v>
      </c>
      <c r="AK103" s="116">
        <v>116.5</v>
      </c>
      <c r="AL103" s="116">
        <v>116.6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114.3</v>
      </c>
      <c r="F104" s="68">
        <v>114.3</v>
      </c>
      <c r="G104" s="68">
        <v>0.14465169394746688</v>
      </c>
      <c r="H104" s="68">
        <v>131.54</v>
      </c>
      <c r="I104" s="68">
        <v>109.1</v>
      </c>
      <c r="J104" s="68">
        <v>108.8</v>
      </c>
      <c r="K104" s="68">
        <v>0.6651884700665021</v>
      </c>
      <c r="L104" s="68">
        <v>136.2</v>
      </c>
      <c r="M104" s="34">
        <v>113</v>
      </c>
      <c r="N104" s="34">
        <v>113.1</v>
      </c>
      <c r="O104" s="34">
        <v>4.3</v>
      </c>
      <c r="P104" s="34">
        <v>137.1</v>
      </c>
      <c r="Q104" s="34">
        <v>115.7</v>
      </c>
      <c r="R104" s="34">
        <v>115.4</v>
      </c>
      <c r="S104" s="34">
        <v>0.4</v>
      </c>
      <c r="T104" s="34">
        <v>135.7</v>
      </c>
      <c r="U104" s="34">
        <v>109.3</v>
      </c>
      <c r="V104" s="34">
        <v>110.7</v>
      </c>
      <c r="W104" s="34">
        <v>6.9</v>
      </c>
      <c r="X104" s="34">
        <v>135.4</v>
      </c>
      <c r="Y104" s="34">
        <v>117.2</v>
      </c>
      <c r="Z104" s="34">
        <v>116.3</v>
      </c>
      <c r="AA104" s="34">
        <v>5.9</v>
      </c>
      <c r="AB104" s="34">
        <v>136.5</v>
      </c>
      <c r="AC104" s="34">
        <v>116</v>
      </c>
      <c r="AD104" s="34">
        <v>116.2</v>
      </c>
      <c r="AE104" s="34">
        <v>10.1</v>
      </c>
      <c r="AF104" s="34">
        <v>158.2</v>
      </c>
      <c r="AG104" s="34">
        <v>134.8</v>
      </c>
      <c r="AH104" s="34">
        <v>134.6</v>
      </c>
      <c r="AI104" s="116">
        <v>3.5</v>
      </c>
      <c r="AJ104" s="116">
        <v>136.7</v>
      </c>
      <c r="AK104" s="116">
        <v>117.2</v>
      </c>
      <c r="AL104" s="116">
        <v>116.9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114.4</v>
      </c>
      <c r="F105" s="68">
        <v>114.5</v>
      </c>
      <c r="G105" s="68">
        <v>2.9540952545000487</v>
      </c>
      <c r="H105" s="68">
        <v>119.54</v>
      </c>
      <c r="I105" s="4">
        <v>108.7</v>
      </c>
      <c r="J105" s="4">
        <v>108.9</v>
      </c>
      <c r="K105" s="68">
        <v>6.721311475409827</v>
      </c>
      <c r="L105" s="4">
        <v>130.2</v>
      </c>
      <c r="M105" s="4">
        <v>115.9</v>
      </c>
      <c r="N105" s="4">
        <v>113.4</v>
      </c>
      <c r="O105" s="34">
        <v>4.3</v>
      </c>
      <c r="P105" s="34">
        <v>122.5</v>
      </c>
      <c r="Q105" s="34">
        <v>115.6</v>
      </c>
      <c r="R105" s="34">
        <v>115.8</v>
      </c>
      <c r="S105" s="34">
        <v>1</v>
      </c>
      <c r="T105" s="34">
        <v>116</v>
      </c>
      <c r="U105" s="34">
        <v>112.1</v>
      </c>
      <c r="V105" s="34">
        <v>110.9</v>
      </c>
      <c r="W105" s="34">
        <v>3.7</v>
      </c>
      <c r="X105" s="34">
        <v>145.7</v>
      </c>
      <c r="Y105" s="34">
        <v>116.3</v>
      </c>
      <c r="Z105" s="34">
        <v>116.7</v>
      </c>
      <c r="AA105" s="34">
        <v>5.5</v>
      </c>
      <c r="AB105" s="34">
        <v>125.7</v>
      </c>
      <c r="AC105" s="34">
        <v>116.6</v>
      </c>
      <c r="AD105" s="34">
        <v>116.6</v>
      </c>
      <c r="AE105" s="34">
        <v>10.1</v>
      </c>
      <c r="AF105" s="34">
        <v>144.4</v>
      </c>
      <c r="AG105" s="34">
        <v>135.6</v>
      </c>
      <c r="AH105" s="34">
        <v>135.4</v>
      </c>
      <c r="AI105" s="116">
        <v>3.8</v>
      </c>
      <c r="AJ105" s="116">
        <v>128.6</v>
      </c>
      <c r="AK105" s="116">
        <v>116.9</v>
      </c>
      <c r="AL105" s="116">
        <v>117.1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114.1</v>
      </c>
      <c r="F106" s="68">
        <v>114.8</v>
      </c>
      <c r="G106" s="68">
        <v>0.8101410598551222</v>
      </c>
      <c r="H106" s="68">
        <v>105.77</v>
      </c>
      <c r="I106" s="68">
        <v>109</v>
      </c>
      <c r="J106" s="68">
        <v>108.9</v>
      </c>
      <c r="K106" s="68">
        <v>2.7960526315789522</v>
      </c>
      <c r="L106" s="68">
        <v>125</v>
      </c>
      <c r="M106" s="68">
        <v>114</v>
      </c>
      <c r="N106" s="68">
        <v>113.9</v>
      </c>
      <c r="O106" s="34">
        <v>3.4</v>
      </c>
      <c r="P106" s="34">
        <v>116.3</v>
      </c>
      <c r="Q106" s="34">
        <v>115.8</v>
      </c>
      <c r="R106" s="34">
        <v>116.1</v>
      </c>
      <c r="S106" s="34">
        <v>1.3</v>
      </c>
      <c r="T106" s="34">
        <v>100.8</v>
      </c>
      <c r="U106" s="34">
        <v>110.7</v>
      </c>
      <c r="V106" s="34">
        <v>111</v>
      </c>
      <c r="W106" s="34">
        <v>3.4</v>
      </c>
      <c r="X106" s="34">
        <v>112.7</v>
      </c>
      <c r="Y106" s="34">
        <v>115.8</v>
      </c>
      <c r="Z106" s="34">
        <v>116.9</v>
      </c>
      <c r="AA106" s="34">
        <v>5.8</v>
      </c>
      <c r="AB106" s="34">
        <v>110</v>
      </c>
      <c r="AC106" s="34">
        <v>117.2</v>
      </c>
      <c r="AD106" s="34">
        <v>117.2</v>
      </c>
      <c r="AE106" s="34">
        <v>8.4</v>
      </c>
      <c r="AF106" s="34">
        <v>146.2</v>
      </c>
      <c r="AG106" s="34">
        <v>135.6</v>
      </c>
      <c r="AH106" s="34">
        <v>136.1</v>
      </c>
      <c r="AI106" s="116">
        <v>2.8</v>
      </c>
      <c r="AJ106" s="116">
        <v>117.8</v>
      </c>
      <c r="AK106" s="116">
        <v>117.2</v>
      </c>
      <c r="AL106" s="116">
        <v>117.3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115.2</v>
      </c>
      <c r="F107" s="68">
        <v>115</v>
      </c>
      <c r="G107" s="68">
        <v>2.706453851492009</v>
      </c>
      <c r="H107" s="68">
        <v>103.6</v>
      </c>
      <c r="I107" s="68">
        <v>108.6</v>
      </c>
      <c r="J107" s="68">
        <v>108.9</v>
      </c>
      <c r="K107" s="68">
        <v>3.710407239819</v>
      </c>
      <c r="L107" s="68">
        <v>114.6</v>
      </c>
      <c r="M107" s="68">
        <v>113.6</v>
      </c>
      <c r="N107" s="68">
        <v>114.5</v>
      </c>
      <c r="O107" s="34">
        <v>5</v>
      </c>
      <c r="P107" s="34">
        <v>110.5</v>
      </c>
      <c r="Q107" s="34">
        <v>116.6</v>
      </c>
      <c r="R107" s="34">
        <v>116.5</v>
      </c>
      <c r="S107" s="34">
        <v>2.8</v>
      </c>
      <c r="T107" s="34">
        <v>102.5</v>
      </c>
      <c r="U107" s="34">
        <v>111.5</v>
      </c>
      <c r="V107" s="34">
        <v>110.9</v>
      </c>
      <c r="W107" s="34">
        <v>5.9</v>
      </c>
      <c r="X107" s="34">
        <v>110.6</v>
      </c>
      <c r="Y107" s="34">
        <v>117.9</v>
      </c>
      <c r="Z107" s="34">
        <v>117.2</v>
      </c>
      <c r="AA107" s="34">
        <v>5.4</v>
      </c>
      <c r="AB107" s="34">
        <v>114</v>
      </c>
      <c r="AC107" s="34">
        <v>117.6</v>
      </c>
      <c r="AD107" s="34">
        <v>117.6</v>
      </c>
      <c r="AE107" s="34">
        <v>9</v>
      </c>
      <c r="AF107" s="34">
        <v>129.7</v>
      </c>
      <c r="AG107" s="34">
        <v>137</v>
      </c>
      <c r="AH107" s="34">
        <v>136.7</v>
      </c>
      <c r="AI107" s="116">
        <v>4.7</v>
      </c>
      <c r="AJ107" s="116">
        <v>112.3</v>
      </c>
      <c r="AK107" s="116">
        <v>117.8</v>
      </c>
      <c r="AL107" s="116">
        <v>117.6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116.7</v>
      </c>
      <c r="F108" s="68">
        <v>115.3</v>
      </c>
      <c r="G108" s="68">
        <v>7.745266781411366</v>
      </c>
      <c r="H108" s="68">
        <v>106.42</v>
      </c>
      <c r="I108" s="68">
        <v>109.6</v>
      </c>
      <c r="J108" s="68">
        <v>108.9</v>
      </c>
      <c r="K108" s="68">
        <v>13.7219730941704</v>
      </c>
      <c r="L108" s="68">
        <v>126.8</v>
      </c>
      <c r="M108" s="68">
        <v>115.5</v>
      </c>
      <c r="N108" s="68">
        <v>115</v>
      </c>
      <c r="O108" s="34">
        <v>5</v>
      </c>
      <c r="P108" s="34">
        <v>109.1</v>
      </c>
      <c r="Q108" s="34">
        <v>117.2</v>
      </c>
      <c r="R108" s="34">
        <v>116.9</v>
      </c>
      <c r="S108" s="34">
        <v>0.5</v>
      </c>
      <c r="T108" s="34">
        <v>102.5</v>
      </c>
      <c r="U108" s="34">
        <v>110.8</v>
      </c>
      <c r="V108" s="34">
        <v>110.9</v>
      </c>
      <c r="W108" s="34">
        <v>3.9</v>
      </c>
      <c r="X108" s="34">
        <v>110.6</v>
      </c>
      <c r="Y108" s="34">
        <v>117</v>
      </c>
      <c r="Z108" s="34">
        <v>117.6</v>
      </c>
      <c r="AA108" s="34">
        <v>5.5</v>
      </c>
      <c r="AB108" s="34">
        <v>116.8</v>
      </c>
      <c r="AC108" s="34">
        <v>118.5</v>
      </c>
      <c r="AD108" s="34">
        <v>118</v>
      </c>
      <c r="AE108" s="34">
        <v>8.9</v>
      </c>
      <c r="AF108" s="34">
        <v>129.7</v>
      </c>
      <c r="AG108" s="34">
        <v>137.8</v>
      </c>
      <c r="AH108" s="34">
        <v>137.5</v>
      </c>
      <c r="AI108" s="116">
        <v>5.1</v>
      </c>
      <c r="AJ108" s="116">
        <v>112.9</v>
      </c>
      <c r="AK108" s="116">
        <v>117.8</v>
      </c>
      <c r="AL108" s="116">
        <v>117.9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113.9</v>
      </c>
      <c r="F109" s="68">
        <v>115.7</v>
      </c>
      <c r="G109" s="68">
        <v>-5.449776568875072</v>
      </c>
      <c r="H109" s="68">
        <v>97.33</v>
      </c>
      <c r="I109" s="4">
        <v>108.6</v>
      </c>
      <c r="J109" s="4">
        <v>109</v>
      </c>
      <c r="K109" s="68">
        <v>-3.836094158674809</v>
      </c>
      <c r="L109" s="4">
        <v>110.3</v>
      </c>
      <c r="M109" s="4">
        <v>114.8</v>
      </c>
      <c r="N109" s="4">
        <v>115.3</v>
      </c>
      <c r="O109" s="68">
        <v>3.8</v>
      </c>
      <c r="P109" s="4">
        <v>110.5</v>
      </c>
      <c r="Q109" s="68">
        <v>116.9</v>
      </c>
      <c r="R109" s="4">
        <v>117.2</v>
      </c>
      <c r="S109" s="34">
        <v>0.8</v>
      </c>
      <c r="T109" s="34">
        <v>100.8</v>
      </c>
      <c r="U109" s="34">
        <v>110.3</v>
      </c>
      <c r="V109" s="34">
        <v>111</v>
      </c>
      <c r="W109" s="34">
        <v>4.6</v>
      </c>
      <c r="X109" s="34">
        <v>111</v>
      </c>
      <c r="Y109" s="34">
        <v>117.7</v>
      </c>
      <c r="Z109" s="34">
        <v>118.1</v>
      </c>
      <c r="AA109" s="34">
        <v>4.6</v>
      </c>
      <c r="AB109" s="34">
        <v>116.3</v>
      </c>
      <c r="AC109" s="34">
        <v>117.8</v>
      </c>
      <c r="AD109" s="34">
        <v>118.4</v>
      </c>
      <c r="AE109" s="34">
        <v>8.3</v>
      </c>
      <c r="AF109" s="34">
        <v>130.8</v>
      </c>
      <c r="AG109" s="34">
        <v>137.9</v>
      </c>
      <c r="AH109" s="34">
        <v>138.5</v>
      </c>
      <c r="AI109" s="116">
        <v>1.9</v>
      </c>
      <c r="AJ109" s="116">
        <v>110.3</v>
      </c>
      <c r="AK109" s="116">
        <v>118.3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116.3</v>
      </c>
      <c r="F110" s="68">
        <v>116.1</v>
      </c>
      <c r="G110" s="68">
        <v>3.870480505994519</v>
      </c>
      <c r="H110" s="68">
        <v>110.03</v>
      </c>
      <c r="I110" s="4">
        <v>109.3</v>
      </c>
      <c r="J110" s="4">
        <v>109.3</v>
      </c>
      <c r="K110" s="68">
        <v>8.385933273219113</v>
      </c>
      <c r="L110" s="68">
        <v>120.2</v>
      </c>
      <c r="M110" s="68">
        <v>117</v>
      </c>
      <c r="N110" s="68">
        <v>115.6</v>
      </c>
      <c r="O110" s="68">
        <v>4.4</v>
      </c>
      <c r="P110" s="68">
        <v>120.4</v>
      </c>
      <c r="Q110" s="68">
        <v>117.7</v>
      </c>
      <c r="R110" s="68">
        <v>117.6</v>
      </c>
      <c r="S110" s="34">
        <v>1.5</v>
      </c>
      <c r="T110" s="34">
        <v>103.8</v>
      </c>
      <c r="U110" s="34">
        <v>110.3</v>
      </c>
      <c r="V110" s="34">
        <v>111.1</v>
      </c>
      <c r="W110" s="34">
        <v>5.1</v>
      </c>
      <c r="X110" s="34">
        <v>117.5</v>
      </c>
      <c r="Y110" s="34">
        <v>119</v>
      </c>
      <c r="Z110" s="34">
        <v>118.8</v>
      </c>
      <c r="AA110" s="34">
        <v>6.4</v>
      </c>
      <c r="AB110" s="34">
        <v>127.3</v>
      </c>
      <c r="AC110" s="34">
        <v>118.9</v>
      </c>
      <c r="AD110" s="34">
        <v>118.9</v>
      </c>
      <c r="AE110" s="34">
        <v>8.1</v>
      </c>
      <c r="AF110" s="34">
        <v>141.1</v>
      </c>
      <c r="AG110" s="34">
        <v>139.4</v>
      </c>
      <c r="AH110" s="34">
        <v>139.7</v>
      </c>
      <c r="AI110" s="116">
        <v>3</v>
      </c>
      <c r="AJ110" s="116">
        <v>120.2</v>
      </c>
      <c r="AK110" s="116">
        <v>118.3</v>
      </c>
      <c r="AL110" s="116">
        <v>118.6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3.6</v>
      </c>
      <c r="D111" s="39">
        <v>109.2</v>
      </c>
      <c r="E111" s="39">
        <v>117.2</v>
      </c>
      <c r="F111" s="39">
        <v>116.5</v>
      </c>
      <c r="G111" s="39">
        <v>1.260045639448354</v>
      </c>
      <c r="H111" s="39">
        <v>102.06</v>
      </c>
      <c r="I111" s="39">
        <v>109.4</v>
      </c>
      <c r="J111" s="39">
        <v>109.7</v>
      </c>
      <c r="K111" s="39">
        <v>4.038257173219991</v>
      </c>
      <c r="L111" s="39">
        <v>97.9</v>
      </c>
      <c r="M111" s="39">
        <v>115.6</v>
      </c>
      <c r="N111" s="39">
        <v>115.9</v>
      </c>
      <c r="O111" s="39">
        <v>3.9</v>
      </c>
      <c r="P111" s="39">
        <v>112.6</v>
      </c>
      <c r="Q111" s="39">
        <v>118.2</v>
      </c>
      <c r="R111" s="39">
        <v>118.2</v>
      </c>
      <c r="S111" s="39">
        <v>5.7</v>
      </c>
      <c r="T111" s="39">
        <v>111.6</v>
      </c>
      <c r="U111" s="39">
        <v>114.2</v>
      </c>
      <c r="V111" s="39">
        <v>111.2</v>
      </c>
      <c r="W111" s="39">
        <v>5.5</v>
      </c>
      <c r="X111" s="39">
        <v>113.5</v>
      </c>
      <c r="Y111" s="39">
        <v>119.6</v>
      </c>
      <c r="Z111" s="39">
        <v>119.4</v>
      </c>
      <c r="AA111" s="39">
        <v>5</v>
      </c>
      <c r="AB111" s="39">
        <v>106.1</v>
      </c>
      <c r="AC111" s="39">
        <v>119.6</v>
      </c>
      <c r="AD111" s="39">
        <v>119.6</v>
      </c>
      <c r="AE111" s="39">
        <v>9.7</v>
      </c>
      <c r="AF111" s="39">
        <v>133.9</v>
      </c>
      <c r="AG111" s="39">
        <v>141.6</v>
      </c>
      <c r="AH111" s="39">
        <v>141.1</v>
      </c>
      <c r="AI111" s="39">
        <v>3.4</v>
      </c>
      <c r="AJ111" s="39">
        <v>112.6</v>
      </c>
      <c r="AK111" s="39">
        <v>119.3</v>
      </c>
      <c r="AL111" s="39">
        <v>118.9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116.4</v>
      </c>
      <c r="F112" s="68">
        <v>117.1</v>
      </c>
      <c r="G112" s="68">
        <v>1.923452450693223</v>
      </c>
      <c r="H112" s="68">
        <v>104.39</v>
      </c>
      <c r="I112" s="68">
        <v>108.3</v>
      </c>
      <c r="J112" s="68">
        <v>110.2</v>
      </c>
      <c r="K112" s="68">
        <v>4.940923737916228</v>
      </c>
      <c r="L112" s="68">
        <v>97.7</v>
      </c>
      <c r="M112" s="68">
        <v>115.5</v>
      </c>
      <c r="N112" s="68">
        <v>116.2</v>
      </c>
      <c r="O112" s="68">
        <v>3.8</v>
      </c>
      <c r="P112" s="68">
        <v>113.6</v>
      </c>
      <c r="Q112" s="68">
        <v>118.7</v>
      </c>
      <c r="R112" s="68">
        <v>119.1</v>
      </c>
      <c r="S112" s="68">
        <v>1.7</v>
      </c>
      <c r="T112" s="68">
        <v>108.5</v>
      </c>
      <c r="U112" s="34">
        <v>111.1</v>
      </c>
      <c r="V112" s="34">
        <v>111.3</v>
      </c>
      <c r="W112" s="34">
        <v>4.7</v>
      </c>
      <c r="X112" s="34">
        <v>112</v>
      </c>
      <c r="Y112" s="34">
        <v>119.6</v>
      </c>
      <c r="Z112" s="34">
        <v>119.9</v>
      </c>
      <c r="AA112" s="34">
        <v>5.6</v>
      </c>
      <c r="AB112" s="34">
        <v>112.5</v>
      </c>
      <c r="AC112" s="34">
        <v>120.3</v>
      </c>
      <c r="AD112" s="34">
        <v>120.4</v>
      </c>
      <c r="AE112" s="34">
        <v>9.3</v>
      </c>
      <c r="AF112" s="34">
        <v>133.7</v>
      </c>
      <c r="AG112" s="34">
        <v>142.3</v>
      </c>
      <c r="AH112" s="34">
        <v>142.4</v>
      </c>
      <c r="AI112" s="34">
        <v>2.7</v>
      </c>
      <c r="AJ112" s="34">
        <v>111.8</v>
      </c>
      <c r="AK112" s="34">
        <v>116.2</v>
      </c>
      <c r="AL112" s="34">
        <v>119.2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7.1</v>
      </c>
      <c r="D113" s="34">
        <v>117</v>
      </c>
      <c r="E113" s="34">
        <v>117.4</v>
      </c>
      <c r="F113" s="34">
        <v>117.6</v>
      </c>
      <c r="G113" s="68">
        <v>8.914395026303211</v>
      </c>
      <c r="H113" s="34">
        <v>113.87</v>
      </c>
      <c r="I113" s="68">
        <v>113.1</v>
      </c>
      <c r="J113" s="68">
        <v>110.7</v>
      </c>
      <c r="K113" s="68">
        <v>4.312938816449345</v>
      </c>
      <c r="L113" s="68">
        <v>104</v>
      </c>
      <c r="M113" s="68">
        <v>116.1</v>
      </c>
      <c r="N113" s="68">
        <v>116.4</v>
      </c>
      <c r="O113" s="68">
        <v>6.9</v>
      </c>
      <c r="P113" s="68">
        <v>120.4</v>
      </c>
      <c r="Q113" s="68">
        <v>121</v>
      </c>
      <c r="R113" s="68">
        <v>119.9</v>
      </c>
      <c r="S113" s="68">
        <v>8.1</v>
      </c>
      <c r="T113" s="68">
        <v>123.2</v>
      </c>
      <c r="U113" s="34">
        <v>112</v>
      </c>
      <c r="V113" s="34">
        <v>111.2</v>
      </c>
      <c r="W113" s="34">
        <v>6.3</v>
      </c>
      <c r="X113" s="34">
        <v>116.8</v>
      </c>
      <c r="Y113" s="34">
        <v>121</v>
      </c>
      <c r="Z113" s="34">
        <v>120.3</v>
      </c>
      <c r="AA113" s="34">
        <v>6.7</v>
      </c>
      <c r="AB113" s="34">
        <v>119.7</v>
      </c>
      <c r="AC113" s="34">
        <v>121.6</v>
      </c>
      <c r="AD113" s="34">
        <v>121</v>
      </c>
      <c r="AE113" s="34">
        <v>9.7</v>
      </c>
      <c r="AF113" s="34">
        <v>137.4</v>
      </c>
      <c r="AG113" s="34">
        <v>143.7</v>
      </c>
      <c r="AH113" s="34">
        <v>143.4</v>
      </c>
      <c r="AI113" s="34">
        <v>5.9</v>
      </c>
      <c r="AJ113" s="34">
        <v>119</v>
      </c>
      <c r="AK113" s="34">
        <v>119.7</v>
      </c>
      <c r="AL113" s="34">
        <v>119.6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5.5</v>
      </c>
      <c r="D114" s="34">
        <v>116.1</v>
      </c>
      <c r="E114" s="34">
        <v>119.7</v>
      </c>
      <c r="F114" s="34">
        <v>118.3</v>
      </c>
      <c r="G114" s="68">
        <v>8.326900810497872</v>
      </c>
      <c r="H114" s="34">
        <v>112.27</v>
      </c>
      <c r="I114" s="68">
        <v>112</v>
      </c>
      <c r="J114" s="68">
        <v>111.1</v>
      </c>
      <c r="K114" s="68">
        <v>10.829959514170044</v>
      </c>
      <c r="L114" s="68">
        <v>109.5</v>
      </c>
      <c r="M114" s="68">
        <v>117.5</v>
      </c>
      <c r="N114" s="68">
        <v>116.8</v>
      </c>
      <c r="O114" s="68">
        <v>5.7</v>
      </c>
      <c r="P114" s="68">
        <v>117.2</v>
      </c>
      <c r="Q114" s="68">
        <v>120.8</v>
      </c>
      <c r="R114" s="68">
        <v>120.7</v>
      </c>
      <c r="S114" s="68">
        <v>-0.2</v>
      </c>
      <c r="T114" s="68">
        <v>115.6</v>
      </c>
      <c r="U114" s="34">
        <v>110.1</v>
      </c>
      <c r="V114" s="34">
        <v>110.9</v>
      </c>
      <c r="W114" s="34">
        <v>4.5</v>
      </c>
      <c r="X114" s="34">
        <v>117.4</v>
      </c>
      <c r="Y114" s="34">
        <v>120.4</v>
      </c>
      <c r="Z114" s="34">
        <v>120.5</v>
      </c>
      <c r="AA114" s="34">
        <v>4.6</v>
      </c>
      <c r="AB114" s="34">
        <v>119.5</v>
      </c>
      <c r="AC114" s="34">
        <v>121.1</v>
      </c>
      <c r="AD114" s="34">
        <v>121.4</v>
      </c>
      <c r="AE114" s="34">
        <v>9.1</v>
      </c>
      <c r="AF114" s="34">
        <v>140.6</v>
      </c>
      <c r="AG114" s="34">
        <v>144.1</v>
      </c>
      <c r="AH114" s="34">
        <v>144.1</v>
      </c>
      <c r="AI114" s="34">
        <v>3.2</v>
      </c>
      <c r="AJ114" s="34">
        <v>117.8</v>
      </c>
      <c r="AK114" s="34">
        <v>119.8</v>
      </c>
      <c r="AL114" s="34">
        <v>120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115.6</v>
      </c>
      <c r="F115" s="34">
        <v>118.9</v>
      </c>
      <c r="G115" s="68">
        <v>-3.610939021152313</v>
      </c>
      <c r="H115" s="34">
        <v>108.91</v>
      </c>
      <c r="I115" s="68">
        <v>111</v>
      </c>
      <c r="J115" s="68">
        <v>111.4</v>
      </c>
      <c r="K115" s="68">
        <v>-0.983020554066138</v>
      </c>
      <c r="L115" s="68">
        <v>110.8</v>
      </c>
      <c r="M115" s="68">
        <v>118.7</v>
      </c>
      <c r="N115" s="68">
        <v>117.5</v>
      </c>
      <c r="O115" s="68">
        <v>5.1</v>
      </c>
      <c r="P115" s="68">
        <v>124.6</v>
      </c>
      <c r="Q115" s="68">
        <v>121</v>
      </c>
      <c r="R115" s="68">
        <v>121.2</v>
      </c>
      <c r="S115" s="68">
        <v>-1.1</v>
      </c>
      <c r="T115" s="68">
        <v>110.6</v>
      </c>
      <c r="U115" s="34">
        <v>109.8</v>
      </c>
      <c r="V115" s="34">
        <v>110.6</v>
      </c>
      <c r="W115" s="34">
        <v>3.3</v>
      </c>
      <c r="X115" s="34">
        <v>117.6</v>
      </c>
      <c r="Y115" s="34">
        <v>120.2</v>
      </c>
      <c r="Z115" s="34">
        <v>120.7</v>
      </c>
      <c r="AA115" s="34">
        <v>4.8</v>
      </c>
      <c r="AB115" s="34">
        <v>121.1</v>
      </c>
      <c r="AC115" s="34">
        <v>121.4</v>
      </c>
      <c r="AD115" s="34">
        <v>121.8</v>
      </c>
      <c r="AE115" s="34">
        <v>7.8</v>
      </c>
      <c r="AF115" s="34">
        <v>146.8</v>
      </c>
      <c r="AG115" s="34">
        <v>144.3</v>
      </c>
      <c r="AH115" s="34">
        <v>144.9</v>
      </c>
      <c r="AI115" s="34">
        <v>1.7</v>
      </c>
      <c r="AJ115" s="34">
        <v>120</v>
      </c>
      <c r="AK115" s="34">
        <v>120.9</v>
      </c>
      <c r="AL115" s="34">
        <v>120.6</v>
      </c>
      <c r="AM115" s="3">
        <v>5</v>
      </c>
    </row>
    <row r="116" spans="1:39" s="4" customFormat="1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119.1</v>
      </c>
      <c r="F116" s="34">
        <v>119.5</v>
      </c>
      <c r="G116" s="68">
        <v>1.7485175611981236</v>
      </c>
      <c r="H116" s="34">
        <v>133.84</v>
      </c>
      <c r="I116" s="68">
        <v>109.3</v>
      </c>
      <c r="J116" s="68">
        <v>111.8</v>
      </c>
      <c r="K116" s="68">
        <v>2.1292217327459664</v>
      </c>
      <c r="L116" s="68">
        <v>139.1</v>
      </c>
      <c r="M116" s="68">
        <v>113.8</v>
      </c>
      <c r="N116" s="68">
        <v>118.5</v>
      </c>
      <c r="O116" s="68">
        <v>5.1</v>
      </c>
      <c r="P116" s="68">
        <v>144.1</v>
      </c>
      <c r="Q116" s="68">
        <v>121.5</v>
      </c>
      <c r="R116" s="68">
        <v>121.8</v>
      </c>
      <c r="S116" s="34">
        <v>3.3</v>
      </c>
      <c r="T116" s="34">
        <v>140.2</v>
      </c>
      <c r="U116" s="34">
        <v>112.7</v>
      </c>
      <c r="V116" s="34">
        <v>110.4</v>
      </c>
      <c r="W116" s="34">
        <v>5.4</v>
      </c>
      <c r="X116" s="34">
        <v>142.7</v>
      </c>
      <c r="Y116" s="34">
        <v>122.9</v>
      </c>
      <c r="Z116" s="34">
        <v>120.9</v>
      </c>
      <c r="AA116" s="34">
        <v>5.8</v>
      </c>
      <c r="AB116" s="34">
        <v>144.4</v>
      </c>
      <c r="AC116" s="34">
        <v>122.7</v>
      </c>
      <c r="AD116" s="34">
        <v>122.3</v>
      </c>
      <c r="AE116" s="34">
        <v>8.5</v>
      </c>
      <c r="AF116" s="34">
        <v>171.7</v>
      </c>
      <c r="AG116" s="34">
        <v>146.1</v>
      </c>
      <c r="AH116" s="34">
        <v>145.8</v>
      </c>
      <c r="AI116" s="34">
        <v>5.2</v>
      </c>
      <c r="AJ116" s="34">
        <v>143.9</v>
      </c>
      <c r="AK116" s="34">
        <v>121.1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6</v>
      </c>
      <c r="D117" s="34">
        <v>137.1</v>
      </c>
      <c r="E117" s="34">
        <v>121.3</v>
      </c>
      <c r="F117" s="34">
        <v>120</v>
      </c>
      <c r="G117" s="68">
        <v>7.177513802911157</v>
      </c>
      <c r="H117" s="34">
        <v>128.12</v>
      </c>
      <c r="I117" s="34">
        <v>112.6</v>
      </c>
      <c r="J117" s="68">
        <v>112.2</v>
      </c>
      <c r="K117" s="68">
        <v>17.818740399385575</v>
      </c>
      <c r="L117" s="68">
        <v>153.4</v>
      </c>
      <c r="M117" s="68">
        <v>128.3</v>
      </c>
      <c r="N117" s="68">
        <v>119.8</v>
      </c>
      <c r="O117" s="68">
        <v>6.2</v>
      </c>
      <c r="P117" s="68">
        <v>130.1</v>
      </c>
      <c r="Q117" s="68">
        <v>122.7</v>
      </c>
      <c r="R117" s="68">
        <v>122.3</v>
      </c>
      <c r="S117" s="34">
        <v>-3.2</v>
      </c>
      <c r="T117" s="34">
        <v>112.2</v>
      </c>
      <c r="U117" s="34">
        <v>108.6</v>
      </c>
      <c r="V117" s="34">
        <v>110.4</v>
      </c>
      <c r="W117" s="34">
        <v>3.8</v>
      </c>
      <c r="X117" s="34">
        <v>151.4</v>
      </c>
      <c r="Y117" s="34">
        <v>121</v>
      </c>
      <c r="Z117" s="34">
        <v>121.2</v>
      </c>
      <c r="AA117" s="34">
        <v>5.4</v>
      </c>
      <c r="AB117" s="34">
        <v>132.5</v>
      </c>
      <c r="AC117" s="34">
        <v>122.9</v>
      </c>
      <c r="AD117" s="34">
        <v>122.9</v>
      </c>
      <c r="AE117" s="34">
        <v>8.9</v>
      </c>
      <c r="AF117" s="34">
        <v>157.3</v>
      </c>
      <c r="AG117" s="34">
        <v>147.3</v>
      </c>
      <c r="AH117" s="34">
        <v>146.7</v>
      </c>
      <c r="AI117" s="34">
        <v>5</v>
      </c>
      <c r="AJ117" s="34">
        <v>135.1</v>
      </c>
      <c r="AK117" s="34">
        <v>121.9</v>
      </c>
      <c r="AL117" s="34">
        <v>121.9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2.3</v>
      </c>
      <c r="D118" s="34">
        <v>116</v>
      </c>
      <c r="E118" s="34">
        <v>116.8</v>
      </c>
      <c r="F118" s="34">
        <v>120.5</v>
      </c>
      <c r="G118" s="68">
        <v>-0.9738110995556407</v>
      </c>
      <c r="H118" s="34">
        <v>104.74</v>
      </c>
      <c r="I118" s="34">
        <v>112.6</v>
      </c>
      <c r="J118" s="68">
        <v>112.7</v>
      </c>
      <c r="K118" s="68">
        <v>-4.56</v>
      </c>
      <c r="L118" s="68">
        <v>119.3</v>
      </c>
      <c r="M118" s="68">
        <v>116.5</v>
      </c>
      <c r="N118" s="68">
        <v>121.2</v>
      </c>
      <c r="O118" s="68">
        <v>5.8</v>
      </c>
      <c r="P118" s="68">
        <v>123.1</v>
      </c>
      <c r="Q118" s="68">
        <v>122.6</v>
      </c>
      <c r="R118" s="68">
        <v>122.9</v>
      </c>
      <c r="S118" s="34">
        <v>-0.2</v>
      </c>
      <c r="T118" s="34">
        <v>100.6</v>
      </c>
      <c r="U118" s="34">
        <v>110.6</v>
      </c>
      <c r="V118" s="34">
        <v>110.7</v>
      </c>
      <c r="W118" s="34">
        <v>4.6</v>
      </c>
      <c r="X118" s="34">
        <v>117.9</v>
      </c>
      <c r="Y118" s="34">
        <v>121.5</v>
      </c>
      <c r="Z118" s="34">
        <v>121.7</v>
      </c>
      <c r="AA118" s="34">
        <v>5.3</v>
      </c>
      <c r="AB118" s="34">
        <v>115.8</v>
      </c>
      <c r="AC118" s="34">
        <v>123.3</v>
      </c>
      <c r="AD118" s="34">
        <v>123.4</v>
      </c>
      <c r="AE118" s="34">
        <v>8.1</v>
      </c>
      <c r="AF118" s="34">
        <v>158</v>
      </c>
      <c r="AG118" s="34">
        <v>146.9</v>
      </c>
      <c r="AH118" s="34">
        <v>147.5</v>
      </c>
      <c r="AI118" s="34">
        <v>3</v>
      </c>
      <c r="AJ118" s="34">
        <v>121.3</v>
      </c>
      <c r="AK118" s="34">
        <v>122.5</v>
      </c>
      <c r="AL118" s="34">
        <v>122.6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5.2</v>
      </c>
      <c r="D119" s="34">
        <v>115.1</v>
      </c>
      <c r="E119" s="34">
        <v>121.4</v>
      </c>
      <c r="F119" s="34">
        <v>120.8</v>
      </c>
      <c r="G119" s="68">
        <v>5.859073359073366</v>
      </c>
      <c r="H119" s="34">
        <v>109.67</v>
      </c>
      <c r="I119" s="34">
        <v>113.4</v>
      </c>
      <c r="J119" s="68">
        <v>113.2</v>
      </c>
      <c r="K119" s="68">
        <v>8.900523560209427</v>
      </c>
      <c r="L119" s="68">
        <v>124.8</v>
      </c>
      <c r="M119" s="68">
        <v>122.1</v>
      </c>
      <c r="N119" s="68">
        <v>122.5</v>
      </c>
      <c r="O119" s="68">
        <v>6</v>
      </c>
      <c r="P119" s="68">
        <v>117.1</v>
      </c>
      <c r="Q119" s="68">
        <v>123.6</v>
      </c>
      <c r="R119" s="68">
        <v>123.4</v>
      </c>
      <c r="S119" s="34">
        <v>0.2</v>
      </c>
      <c r="T119" s="34">
        <v>102.7</v>
      </c>
      <c r="U119" s="34">
        <v>111.5</v>
      </c>
      <c r="V119" s="34">
        <v>111.1</v>
      </c>
      <c r="W119" s="34">
        <v>3.8</v>
      </c>
      <c r="X119" s="34">
        <v>114.8</v>
      </c>
      <c r="Y119" s="34">
        <v>122.3</v>
      </c>
      <c r="Z119" s="34">
        <v>122.3</v>
      </c>
      <c r="AA119" s="34">
        <v>5.6</v>
      </c>
      <c r="AB119" s="34">
        <v>120.4</v>
      </c>
      <c r="AC119" s="34">
        <v>124</v>
      </c>
      <c r="AD119" s="34">
        <v>123.7</v>
      </c>
      <c r="AE119" s="34">
        <v>8.3</v>
      </c>
      <c r="AF119" s="34">
        <v>140.4</v>
      </c>
      <c r="AG119" s="34">
        <v>148.3</v>
      </c>
      <c r="AH119" s="34">
        <v>148.2</v>
      </c>
      <c r="AI119" s="34">
        <v>5.1</v>
      </c>
      <c r="AJ119" s="34">
        <v>118</v>
      </c>
      <c r="AK119" s="34">
        <v>123.2</v>
      </c>
      <c r="AL119" s="34">
        <v>123.1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4.1</v>
      </c>
      <c r="D120" s="34">
        <v>115.5</v>
      </c>
      <c r="E120" s="34">
        <v>121.5</v>
      </c>
      <c r="F120" s="34">
        <v>121</v>
      </c>
      <c r="G120" s="68">
        <v>2.443149783875206</v>
      </c>
      <c r="H120" s="34">
        <v>109.02</v>
      </c>
      <c r="I120" s="34">
        <v>114.8</v>
      </c>
      <c r="J120" s="68">
        <v>113.6</v>
      </c>
      <c r="K120" s="68">
        <v>6.703470031545752</v>
      </c>
      <c r="L120" s="68">
        <v>135.3</v>
      </c>
      <c r="M120" s="68">
        <v>125.7</v>
      </c>
      <c r="N120" s="68">
        <v>123.6</v>
      </c>
      <c r="O120" s="68">
        <v>5.8</v>
      </c>
      <c r="P120" s="68">
        <v>115.4</v>
      </c>
      <c r="Q120" s="68">
        <v>123.9</v>
      </c>
      <c r="R120" s="68">
        <v>123.9</v>
      </c>
      <c r="S120" s="34">
        <v>1.1</v>
      </c>
      <c r="T120" s="34">
        <v>103.6</v>
      </c>
      <c r="U120" s="34">
        <v>111.7</v>
      </c>
      <c r="V120" s="34">
        <v>111.6</v>
      </c>
      <c r="W120" s="34">
        <v>4.9</v>
      </c>
      <c r="X120" s="34">
        <v>116</v>
      </c>
      <c r="Y120" s="34">
        <v>122.9</v>
      </c>
      <c r="Z120" s="34">
        <v>122.9</v>
      </c>
      <c r="AA120" s="34">
        <v>4.5</v>
      </c>
      <c r="AB120" s="34">
        <v>122</v>
      </c>
      <c r="AC120" s="34">
        <v>123.7</v>
      </c>
      <c r="AD120" s="34">
        <v>124.1</v>
      </c>
      <c r="AE120" s="34">
        <v>8.1</v>
      </c>
      <c r="AF120" s="34">
        <v>140.2</v>
      </c>
      <c r="AG120" s="34">
        <v>149</v>
      </c>
      <c r="AH120" s="34">
        <v>149.1</v>
      </c>
      <c r="AI120" s="34">
        <v>3.8</v>
      </c>
      <c r="AJ120" s="34">
        <v>117.2</v>
      </c>
      <c r="AK120" s="34">
        <v>123.9</v>
      </c>
      <c r="AL120" s="34">
        <v>123.6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5.3</v>
      </c>
      <c r="D121" s="34">
        <v>112.7</v>
      </c>
      <c r="E121" s="34">
        <v>120.2</v>
      </c>
      <c r="F121" s="34">
        <v>121.2</v>
      </c>
      <c r="G121" s="68">
        <v>4.602897359498617</v>
      </c>
      <c r="H121" s="34">
        <v>101.81</v>
      </c>
      <c r="I121" s="34">
        <v>112.4</v>
      </c>
      <c r="J121" s="4">
        <v>113.9</v>
      </c>
      <c r="K121" s="68">
        <v>7.9782411604714385</v>
      </c>
      <c r="L121" s="4">
        <v>119.1</v>
      </c>
      <c r="M121" s="4">
        <v>123.2</v>
      </c>
      <c r="N121" s="4">
        <v>124.5</v>
      </c>
      <c r="O121" s="4">
        <v>6.2</v>
      </c>
      <c r="P121" s="4">
        <v>117.4</v>
      </c>
      <c r="Q121" s="4">
        <v>124.3</v>
      </c>
      <c r="R121" s="4">
        <v>124.4</v>
      </c>
      <c r="S121" s="34">
        <v>1.6</v>
      </c>
      <c r="T121" s="34">
        <v>102.5</v>
      </c>
      <c r="U121" s="34">
        <v>112</v>
      </c>
      <c r="V121" s="34">
        <v>112</v>
      </c>
      <c r="W121" s="2">
        <v>5.1</v>
      </c>
      <c r="X121" s="34">
        <v>116.6</v>
      </c>
      <c r="Y121" s="34">
        <v>123.7</v>
      </c>
      <c r="Z121" s="34">
        <v>123.6</v>
      </c>
      <c r="AA121" s="34">
        <v>5.7</v>
      </c>
      <c r="AB121" s="34">
        <v>123</v>
      </c>
      <c r="AC121" s="34">
        <v>124.7</v>
      </c>
      <c r="AD121" s="34">
        <v>124.4</v>
      </c>
      <c r="AE121" s="34">
        <v>8.9</v>
      </c>
      <c r="AF121" s="34">
        <v>142.3</v>
      </c>
      <c r="AG121" s="34">
        <v>150.3</v>
      </c>
      <c r="AH121" s="34">
        <v>150.2</v>
      </c>
      <c r="AI121" s="34">
        <v>5.1</v>
      </c>
      <c r="AJ121" s="34">
        <v>116</v>
      </c>
      <c r="AK121" s="34">
        <v>123.5</v>
      </c>
      <c r="AL121" s="34">
        <v>123.9</v>
      </c>
      <c r="AM121" s="3">
        <v>11</v>
      </c>
    </row>
    <row r="122" spans="1:39" ht="12.75">
      <c r="A122" s="59" t="s">
        <v>179</v>
      </c>
      <c r="B122" s="18" t="s">
        <v>123</v>
      </c>
      <c r="J122" s="4"/>
      <c r="K122" s="4"/>
      <c r="L122" s="4"/>
      <c r="M122" s="4"/>
      <c r="N122" s="4"/>
      <c r="O122" s="4"/>
      <c r="P122" s="4"/>
      <c r="Q122" s="4"/>
      <c r="R122" s="4"/>
      <c r="AM122" s="3">
        <v>12</v>
      </c>
    </row>
    <row r="123" spans="10:18" ht="12.75">
      <c r="J123" s="4"/>
      <c r="K123" s="4"/>
      <c r="L123" s="4"/>
      <c r="M123" s="4"/>
      <c r="N123" s="4"/>
      <c r="O123" s="4"/>
      <c r="P123" s="4"/>
      <c r="Q123" s="4"/>
      <c r="R123" s="4"/>
    </row>
    <row r="124" spans="5:18" ht="12.75">
      <c r="E124" s="121"/>
      <c r="J124" s="39" t="s">
        <v>14</v>
      </c>
      <c r="K124" s="39" t="s">
        <v>15</v>
      </c>
      <c r="L124" s="39"/>
      <c r="M124" s="39"/>
      <c r="N124" s="39"/>
      <c r="O124" s="39"/>
      <c r="P124" s="39"/>
      <c r="Q124" s="39"/>
      <c r="R124" s="65"/>
    </row>
    <row r="125" spans="5:18" ht="12.75">
      <c r="E125" s="121"/>
      <c r="J125" s="39" t="s">
        <v>16</v>
      </c>
      <c r="K125" s="39" t="s">
        <v>17</v>
      </c>
      <c r="L125" s="39"/>
      <c r="M125" s="39"/>
      <c r="N125" s="39"/>
      <c r="O125" s="39"/>
      <c r="P125" s="39"/>
      <c r="Q125" s="39"/>
      <c r="R125" s="65"/>
    </row>
    <row r="126" spans="10:18" ht="12.75">
      <c r="J126" s="39" t="s">
        <v>18</v>
      </c>
      <c r="K126" s="39" t="s">
        <v>19</v>
      </c>
      <c r="L126" s="65"/>
      <c r="M126" s="65"/>
      <c r="N126" s="65"/>
      <c r="O126" s="65"/>
      <c r="P126" s="65"/>
      <c r="Q126" s="65"/>
      <c r="R126" s="65"/>
    </row>
    <row r="127" spans="10:18" ht="12.75">
      <c r="J127" s="39" t="s">
        <v>20</v>
      </c>
      <c r="K127" s="39" t="s">
        <v>21</v>
      </c>
      <c r="L127" s="65"/>
      <c r="M127" s="65"/>
      <c r="N127" s="65"/>
      <c r="O127" s="65"/>
      <c r="P127" s="65"/>
      <c r="Q127" s="65"/>
      <c r="R127" s="6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C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11" sqref="C11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7.741347905282304</v>
      </c>
      <c r="E6" s="75">
        <f>100*(SUM(Taulukko!F15:F17)-SUM(Taulukko!F3:F5))/SUM(Taulukko!F3:F5)</f>
        <v>7.734303912647861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5.308142150247418</v>
      </c>
      <c r="H6" s="75">
        <f>100*(SUM(Taulukko!J15:J17)-SUM(Taulukko!J3:J5))/SUM(Taulukko!J3:J5)</f>
        <v>5.461056401074315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7.606787595084844</v>
      </c>
      <c r="K6" s="75">
        <f>100*(SUM(Taulukko!N15:N17)-SUM(Taulukko!N3:N5))/SUM(Taulukko!N3:N5)</f>
        <v>8.138173302107715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3.680253264740804</v>
      </c>
      <c r="Q6" s="75">
        <f>100*(SUM(Taulukko!V15:V17)-SUM(Taulukko!V3:V5))/SUM(Taulukko!V3:V5)</f>
        <v>1.1820330969267252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11.477272727272721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7.164179104477614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6.952595936794585</v>
      </c>
      <c r="E7" s="75">
        <f>100*(SUM(Taulukko!F16:F18)-SUM(Taulukko!F4:F6))/SUM(Taulukko!F4:F6)</f>
        <v>7.317073170731716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5.253704535249223</v>
      </c>
      <c r="H7" s="75">
        <f>100*(SUM(Taulukko!J16:J18)-SUM(Taulukko!J4:J6))/SUM(Taulukko!J4:J6)</f>
        <v>5.265506470325727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8.871915393654538</v>
      </c>
      <c r="K7" s="75">
        <f>100*(SUM(Taulukko!N16:N18)-SUM(Taulukko!N4:N6))/SUM(Taulukko!N4:N6)</f>
        <v>9.175920514319104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-0.9374999999999911</v>
      </c>
      <c r="Q7" s="75">
        <f>100*(SUM(Taulukko!V16:V18)-SUM(Taulukko!V4:V6))/SUM(Taulukko!V4:V6)</f>
        <v>-0.7006617360840728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10.52042529378848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5.879446640316223</v>
      </c>
      <c r="AC7" s="75">
        <f>100*(SUM(Taulukko!AL16:AL18)-SUM(Taulukko!AL4:AL6))/SUM(Taulukko!AL4:AL6)</f>
        <v>6.709422792303895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6.998654104979809</v>
      </c>
      <c r="E8" s="75">
        <f>100*(SUM(Taulukko!F17:F19)-SUM(Taulukko!F5:F7))/SUM(Taulukko!F5:F7)</f>
        <v>6.762203313927451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5.7563587684069635</v>
      </c>
      <c r="H8" s="75">
        <f>100*(SUM(Taulukko!J17:J19)-SUM(Taulukko!J5:J7))/SUM(Taulukko!J5:J7)</f>
        <v>5.155555555555541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10.980622431004104</v>
      </c>
      <c r="K8" s="75">
        <f>100*(SUM(Taulukko!N17:N19)-SUM(Taulukko!N5:N7))/SUM(Taulukko!N5:N7)</f>
        <v>10.192195690157268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-1.5075376884422134</v>
      </c>
      <c r="Q8" s="75">
        <f>100*(SUM(Taulukko!V17:V19)-SUM(Taulukko!V5:V7))/SUM(Taulukko!V5:V7)</f>
        <v>-2.5739531310026744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9.691629955947134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6.210268948655251</v>
      </c>
      <c r="AC8" s="75">
        <f>100*(SUM(Taulukko!AL17:AL19)-SUM(Taulukko!AL5:AL7))/SUM(Taulukko!AL5:AL7)</f>
        <v>6.213307240704511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4.674530362603777</v>
      </c>
      <c r="E9" s="75">
        <f>100*(SUM(Taulukko!F18:F20)-SUM(Taulukko!F6:F8))/SUM(Taulukko!F6:F8)</f>
        <v>6.216696269982238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4.866494401378114</v>
      </c>
      <c r="H9" s="75">
        <f>100*(SUM(Taulukko!J18:J20)-SUM(Taulukko!J6:J8))/SUM(Taulukko!J6:J8)</f>
        <v>5.132743362831857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10.34097261039687</v>
      </c>
      <c r="K9" s="75">
        <f>100*(SUM(Taulukko!N18:N20)-SUM(Taulukko!N6:N8))/SUM(Taulukko!N6:N8)</f>
        <v>11.0017371163868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-4.641509433962268</v>
      </c>
      <c r="Q9" s="75">
        <f>100*(SUM(Taulukko!V18:V20)-SUM(Taulukko!V6:V8))/SUM(Taulukko!V6:V8)</f>
        <v>-4.250474383301704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9.386869234943003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10.130718954248364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4.76419634263714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4.982517482517473</v>
      </c>
      <c r="E10" s="75">
        <f>100*(SUM(Taulukko!F19:F21)-SUM(Taulukko!F7:F9))/SUM(Taulukko!F7:F9)</f>
        <v>5.636283575517373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5.399568034557236</v>
      </c>
      <c r="H10" s="75">
        <f>100*(SUM(Taulukko!J19:J21)-SUM(Taulukko!J7:J9))/SUM(Taulukko!J7:J9)</f>
        <v>5.105633802816912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11.738401341531567</v>
      </c>
      <c r="K10" s="75">
        <f>100*(SUM(Taulukko!N19:N21)-SUM(Taulukko!N7:N9))/SUM(Taulukko!N7:N9)</f>
        <v>11.494252873563218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-4.328018223234616</v>
      </c>
      <c r="Q10" s="75">
        <f>100*(SUM(Taulukko!V19:V21)-SUM(Taulukko!V7:V9))/SUM(Taulukko!V7:V9)</f>
        <v>-5.528394133132742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9.656652360515006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10.070384407146737</v>
      </c>
      <c r="Z10" s="75">
        <f>100*(SUM(Taulukko!AH19:AH21)-SUM(Taulukko!AH7:AH9))/SUM(Taulukko!AH7:AH9)</f>
        <v>10.309278350515463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4.844124700239791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4.821894005212869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5.923043666234323</v>
      </c>
      <c r="H11" s="75">
        <f>100*(SUM(Taulukko!J20:J22)-SUM(Taulukko!J8:J10))/SUM(Taulukko!J8:J10)</f>
        <v>4.984696108439005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11.147902869757186</v>
      </c>
      <c r="K11" s="75">
        <f>100*(SUM(Taulukko!N20:N22)-SUM(Taulukko!N8:N10))/SUM(Taulukko!N8:N10)</f>
        <v>11.794871794871804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-6.32485029940119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10.96327833954229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10.166756320602477</v>
      </c>
      <c r="Z11" s="75">
        <f>100*(SUM(Taulukko!AH20:AH22)-SUM(Taulukko!AH8:AH10))/SUM(Taulukko!AH8:AH10)</f>
        <v>10.285406569736146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5.028735632183908</v>
      </c>
      <c r="AC11" s="75">
        <f>100*(SUM(Taulukko!AL20:AL22)-SUM(Taulukko!AL8:AL10))/SUM(Taulukko!AL8:AL10)</f>
        <v>5.384615384615407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4.892966360856264</v>
      </c>
      <c r="E12" s="75">
        <f>100*(SUM(Taulukko!F21:F23)-SUM(Taulukko!F9:F11))/SUM(Taulukko!F9:F11)</f>
        <v>4.770164787510842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5.523893029373105</v>
      </c>
      <c r="H12" s="75">
        <f>100*(SUM(Taulukko!J21:J23)-SUM(Taulukko!J9:J11))/SUM(Taulukko!J9:J11)</f>
        <v>4.817708333333331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11.728045325779048</v>
      </c>
      <c r="K12" s="75">
        <f>100*(SUM(Taulukko!N21:N23)-SUM(Taulukko!N9:N11))/SUM(Taulukko!N9:N11)</f>
        <v>11.977401129943498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-5.030487804878045</v>
      </c>
      <c r="Q12" s="75">
        <f>100*(SUM(Taulukko!V21:V23)-SUM(Taulukko!V9:V11))/SUM(Taulukko!V9:V11)</f>
        <v>-6.5119760479041835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13.404255319148932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10.374331550802141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5.566218809980803</v>
      </c>
      <c r="AC12" s="75">
        <f>100*(SUM(Taulukko!AL21:AL23)-SUM(Taulukko!AL9:AL11))/SUM(Taulukko!AL9:AL11)</f>
        <v>5.5076628352490555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4.887543252595148</v>
      </c>
      <c r="E13" s="75">
        <f>100*(SUM(Taulukko!F22:F24)-SUM(Taulukko!F10:F12))/SUM(Taulukko!F10:F12)</f>
        <v>4.61008186126669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4.731182795698925</v>
      </c>
      <c r="H13" s="75">
        <f>100*(SUM(Taulukko!J22:J24)-SUM(Taulukko!J10:J12))/SUM(Taulukko!J10:J12)</f>
        <v>4.651162790697679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10.770089285714294</v>
      </c>
      <c r="K13" s="75">
        <f>100*(SUM(Taulukko!N22:N24)-SUM(Taulukko!N10:N12))/SUM(Taulukko!N10:N12)</f>
        <v>12.219730941704041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-5.884571859675613</v>
      </c>
      <c r="Q13" s="75">
        <f>100*(SUM(Taulukko!V22:V24)-SUM(Taulukko!V10:V12))/SUM(Taulukko!V10:V12)</f>
        <v>-6.198347107438017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14.99735029146793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10.36682615629984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5.81783500238438</v>
      </c>
      <c r="AC13" s="75">
        <f>100*(SUM(Taulukko!AL22:AL24)-SUM(Taulukko!AL10:AL12))/SUM(Taulukko!AL10:AL12)</f>
        <v>5.719733079122974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4.7578225460780095</v>
      </c>
      <c r="E14" s="75">
        <f>100*(SUM(Taulukko!F23:F25)-SUM(Taulukko!F11:F13))/SUM(Taulukko!F11:F13)</f>
        <v>4.62923274753538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4.344122657580927</v>
      </c>
      <c r="H14" s="75">
        <f>100*(SUM(Taulukko!J23:J25)-SUM(Taulukko!J11:J13))/SUM(Taulukko!J11:J13)</f>
        <v>4.533789563729681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12.41648106904229</v>
      </c>
      <c r="K14" s="75">
        <f>100*(SUM(Taulukko!N23:N25)-SUM(Taulukko!N11:N13))/SUM(Taulukko!N11:N13)</f>
        <v>12.465219810795793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-5.00568828213881</v>
      </c>
      <c r="Q14" s="75">
        <f>100*(SUM(Taulukko!V23:V25)-SUM(Taulukko!V11:V13))/SUM(Taulukko!V11:V13)</f>
        <v>-5.482041587901701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9.701101206082853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5.918560606060606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4.745617785378377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4.02542372881356</v>
      </c>
      <c r="H15" s="75">
        <f>100*(SUM(Taulukko!J24:J26)-SUM(Taulukko!J12:J14))/SUM(Taulukko!J12:J14)</f>
        <v>4.597701149425279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12.809235843870264</v>
      </c>
      <c r="K15" s="75">
        <f>100*(SUM(Taulukko!N24:N26)-SUM(Taulukko!N12:N14))/SUM(Taulukko!N12:N14)</f>
        <v>12.714206744057506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-4.718417047184183</v>
      </c>
      <c r="Q15" s="75">
        <f>100*(SUM(Taulukko!V24:V26)-SUM(Taulukko!V12:V14))/SUM(Taulukko!V12:V14)</f>
        <v>-4.609523809523807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9.60247805885388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6.173421300659766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4.7901653242899584</v>
      </c>
      <c r="E16" s="77">
        <f>100*(SUM(Taulukko!F25:F27)-SUM(Taulukko!F13:F15))/SUM(Taulukko!F13:F15)</f>
        <v>4.67687074829932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4.403048264182898</v>
      </c>
      <c r="H16" s="77">
        <f>100*(SUM(Taulukko!J25:J27)-SUM(Taulukko!J13:J15))/SUM(Taulukko!J13:J15)</f>
        <v>4.800339847068811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12.636165577342025</v>
      </c>
      <c r="K16" s="77">
        <f>100*(SUM(Taulukko!N25:N27)-SUM(Taulukko!N13:N15))/SUM(Taulukko!N13:N15)</f>
        <v>12.802197802197806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-6.240657698056808</v>
      </c>
      <c r="Q16" s="77">
        <f>100*(SUM(Taulukko!V25:V27)-SUM(Taulukko!V13:V15))/SUM(Taulukko!V13:V15)</f>
        <v>-3.838771593090211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4.408647732089871</v>
      </c>
      <c r="E17" s="75">
        <f>100*(SUM(Taulukko!F26:F28)-SUM(Taulukko!F14:F16))/SUM(Taulukko!F14:F16)</f>
        <v>4.576271186440658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5.932565087494667</v>
      </c>
      <c r="H17" s="75">
        <f>100*(SUM(Taulukko!J26:J28)-SUM(Taulukko!J14:J16))/SUM(Taulukko!J14:J16)</f>
        <v>5.138004246284511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11.86348862405199</v>
      </c>
      <c r="K17" s="75">
        <f>100*(SUM(Taulukko!N26:N28)-SUM(Taulukko!N14:N16))/SUM(Taulukko!N14:N16)</f>
        <v>12.500000000000021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-5.111700113593345</v>
      </c>
      <c r="Q17" s="75">
        <f>100*(SUM(Taulukko!V26:V28)-SUM(Taulukko!V14:V16))/SUM(Taulukko!V14:V16)</f>
        <v>-3.3255993812838445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3.710788064269337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4.480135249366029</v>
      </c>
      <c r="E18" s="75">
        <f>100*(SUM(Taulukko!F27:F29)-SUM(Taulukko!F15:F17))/SUM(Taulukko!F15:F17)</f>
        <v>4.391891891891882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6.193934216146945</v>
      </c>
      <c r="H18" s="75">
        <f>100*(SUM(Taulukko!J27:J29)-SUM(Taulukko!J15:J17))/SUM(Taulukko!J15:J17)</f>
        <v>5.475382003395588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11.96302338227296</v>
      </c>
      <c r="K18" s="75">
        <f>100*(SUM(Taulukko!N27:N29)-SUM(Taulukko!N15:N17))/SUM(Taulukko!N15:N17)</f>
        <v>11.802923659989178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-6.068702290076337</v>
      </c>
      <c r="Q18" s="75">
        <f>100*(SUM(Taulukko!V27:V29)-SUM(Taulukko!V15:V17))/SUM(Taulukko!V15:V17)</f>
        <v>-3.076323987538943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3.432494279176201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6.8723702664796855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4.052342760658491</v>
      </c>
      <c r="E19" s="75">
        <f>100*(SUM(Taulukko!F28:F30)-SUM(Taulukko!F16:F18))/SUM(Taulukko!F16:F18)</f>
        <v>4.292929292929288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6.399317406143333</v>
      </c>
      <c r="H19" s="75">
        <f>100*(SUM(Taulukko!J28:J30)-SUM(Taulukko!J16:J18))/SUM(Taulukko!J16:J18)</f>
        <v>5.9771089444680054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11.764705882352946</v>
      </c>
      <c r="K19" s="75">
        <f>100*(SUM(Taulukko!N28:N30)-SUM(Taulukko!N16:N18))/SUM(Taulukko!N16:N18)</f>
        <v>10.706638115631677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-4.10094637223976</v>
      </c>
      <c r="Q19" s="75">
        <f>100*(SUM(Taulukko!V28:V30)-SUM(Taulukko!V16:V18))/SUM(Taulukko!V16:V18)</f>
        <v>-2.9400235201881615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3.1963470319634832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16.50632911392406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7.65282314512366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4.0251572327044</v>
      </c>
      <c r="E20" s="75">
        <f>100*(SUM(Taulukko!F29:F31)-SUM(Taulukko!F17:F19))/SUM(Taulukko!F17:F19)</f>
        <v>4.362416107382565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5.485232067510548</v>
      </c>
      <c r="H20" s="75">
        <f>100*(SUM(Taulukko!J29:J31)-SUM(Taulukko!J17:J19))/SUM(Taulukko!J17:J19)</f>
        <v>6.508875739644986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9.788359788359788</v>
      </c>
      <c r="K20" s="75">
        <f>100*(SUM(Taulukko!N29:N31)-SUM(Taulukko!N17:N19))/SUM(Taulukko!N17:N19)</f>
        <v>9.83086680761099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-5.259026687598118</v>
      </c>
      <c r="Q20" s="75">
        <f>100*(SUM(Taulukko!V29:V31)-SUM(Taulukko!V17:V19))/SUM(Taulukko!V17:V19)</f>
        <v>-2.839116719242909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16.21485943775101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6.952117863720072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4.476386036960976</v>
      </c>
      <c r="H21" s="75">
        <f>100*(SUM(Taulukko!J30:J32)-SUM(Taulukko!J18:J20))/SUM(Taulukko!J18:J20)</f>
        <v>7.070707070707075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5.116514690982773</v>
      </c>
      <c r="K21" s="75">
        <f>100*(SUM(Taulukko!N30:N32)-SUM(Taulukko!N18:N20))/SUM(Taulukko!N18:N20)</f>
        <v>9.494001043296812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-3.244954491491883</v>
      </c>
      <c r="Q21" s="75">
        <f>100*(SUM(Taulukko!V30:V32)-SUM(Taulukko!V18:V20))/SUM(Taulukko!V18:V20)</f>
        <v>-2.6555687673404855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15.376984126984157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7.625172255397347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5.162364696086609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5.614754098360651</v>
      </c>
      <c r="H22" s="75">
        <f>100*(SUM(Taulukko!J31:J33)-SUM(Taulukko!J19:J21))/SUM(Taulukko!J19:J21)</f>
        <v>7.453936348408691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6.053026513256641</v>
      </c>
      <c r="K22" s="75">
        <f>100*(SUM(Taulukko!N31:N33)-SUM(Taulukko!N19:N21))/SUM(Taulukko!N19:N21)</f>
        <v>9.84536082474228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-2.5396825396825307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9.837678307919331</v>
      </c>
      <c r="Z22" s="75">
        <f>100*(SUM(Taulukko!AH31:AH33)-SUM(Taulukko!AH19:AH21))/SUM(Taulukko!AH19:AH21)</f>
        <v>9.936055090998519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7.913998170173826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5.221715706589293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6.326530612244898</v>
      </c>
      <c r="H23" s="75">
        <f>100*(SUM(Taulukko!J32:J34)-SUM(Taulukko!J20:J22))/SUM(Taulukko!J20:J22)</f>
        <v>7.580174927113711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7.547169811320749</v>
      </c>
      <c r="K23" s="75">
        <f>100*(SUM(Taulukko!N32:N34)-SUM(Taulukko!N20:N22))/SUM(Taulukko!N20:N22)</f>
        <v>10.499490316004074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-1.1258544431041462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10.107421875000009</v>
      </c>
      <c r="Z23" s="75">
        <f>100*(SUM(Taulukko!AH32:AH34)-SUM(Taulukko!AH20:AH22))/SUM(Taulukko!AH20:AH22)</f>
        <v>10.107421874999995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8.162334701322392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6.455643481882549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8.226007478188608</v>
      </c>
      <c r="H24" s="75">
        <f>100*(SUM(Taulukko!J33:J35)-SUM(Taulukko!J21:J23))/SUM(Taulukko!J21:J23)</f>
        <v>7.370600414078656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12.677484787018255</v>
      </c>
      <c r="K24" s="75">
        <f>100*(SUM(Taulukko!N33:N35)-SUM(Taulukko!N21:N23))/SUM(Taulukko!N21:N23)</f>
        <v>11.15035317860748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-1.1235955056179707</v>
      </c>
      <c r="Q24" s="75">
        <f>100*(SUM(Taulukko!V33:V35)-SUM(Taulukko!V21:V23))/SUM(Taulukko!V21:V23)</f>
        <v>-1.4411529223378678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10.986328125</v>
      </c>
      <c r="Z24" s="75">
        <f>100*(SUM(Taulukko!AH33:AH35)-SUM(Taulukko!AH21:AH23))/SUM(Taulukko!AH21:AH23)</f>
        <v>10.125968992248064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6.365503080082136</v>
      </c>
      <c r="H25" s="75">
        <f>100*(SUM(Taulukko!J34:J36)-SUM(Taulukko!J22:J24))/SUM(Taulukko!J22:J24)</f>
        <v>6.87242798353909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13.249370277078091</v>
      </c>
      <c r="K25" s="75">
        <f>100*(SUM(Taulukko!N34:N36)-SUM(Taulukko!N22:N24))/SUM(Taulukko!N22:N24)</f>
        <v>11.438561438561425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-1.0821643286572988</v>
      </c>
      <c r="Q25" s="75">
        <f>100*(SUM(Taulukko!V34:V36)-SUM(Taulukko!V22:V24))/SUM(Taulukko!V22:V24)</f>
        <v>-1.0412494993992656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8.292023433979258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4.664484451718509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5.877551020408154</v>
      </c>
      <c r="H26" s="75">
        <f>100*(SUM(Taulukko!J35:J37)-SUM(Taulukko!J23:J25))/SUM(Taulukko!J23:J25)</f>
        <v>6.423895253682495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11.986131748390315</v>
      </c>
      <c r="K26" s="75">
        <f>100*(SUM(Taulukko!N35:N37)-SUM(Taulukko!N23:N25))/SUM(Taulukko!N23:N25)</f>
        <v>11.38050470064323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-0.9580838323353202</v>
      </c>
      <c r="Q26" s="75">
        <f>100*(SUM(Taulukko!V35:V37)-SUM(Taulukko!V23:V25))/SUM(Taulukko!V23:V25)</f>
        <v>-0.7599999999999909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9.372156505914479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8.001788109074669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4.408163265306115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5.743380855397158</v>
      </c>
      <c r="H27" s="75">
        <f>100*(SUM(Taulukko!J36:J38)-SUM(Taulukko!J24:J26))/SUM(Taulukko!J24:J26)</f>
        <v>6.267806267806282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10.087719298245593</v>
      </c>
      <c r="K27" s="75">
        <f>100*(SUM(Taulukko!N36:N38)-SUM(Taulukko!N24:N26))/SUM(Taulukko!N24:N26)</f>
        <v>11.132908288376651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-0.5990415335463146</v>
      </c>
      <c r="Q27" s="75">
        <f>100*(SUM(Taulukko!V36:V38)-SUM(Taulukko!V24:V26))/SUM(Taulukko!V24:V26)</f>
        <v>-0.4792332268370675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9.689049121225777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8.07811806480248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4.288025889967624</v>
      </c>
      <c r="E28" s="77">
        <f>100*(SUM(Taulukko!F37:F39)-SUM(Taulukko!F25:F27))/SUM(Taulukko!F25:F27)</f>
        <v>5.077173030056865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6.407137064071387</v>
      </c>
      <c r="H28" s="77">
        <f>100*(SUM(Taulukko!J37:J39)-SUM(Taulukko!J25:J27))/SUM(Taulukko!J25:J27)</f>
        <v>6.647750304012986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9.090909090909097</v>
      </c>
      <c r="K28" s="77">
        <f>100*(SUM(Taulukko!N37:N39)-SUM(Taulukko!N25:N27))/SUM(Taulukko!N25:N27)</f>
        <v>11.203117389186556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0.039856516540452094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9.265033407572387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8.616880247459125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5.927730410069008</v>
      </c>
      <c r="E29" s="75">
        <f>100*(SUM(Taulukko!F38:F40)-SUM(Taulukko!F26:F28))/SUM(Taulukko!F26:F28)</f>
        <v>5.551053484602925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6.768734891216753</v>
      </c>
      <c r="H29" s="75">
        <f>100*(SUM(Taulukko!J38:J40)-SUM(Taulukko!J26:J28))/SUM(Taulukko!J26:J28)</f>
        <v>7.3101777059773685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11.04116222760291</v>
      </c>
      <c r="K29" s="75">
        <f>100*(SUM(Taulukko!N38:N40)-SUM(Taulukko!N26:N28))/SUM(Taulukko!N26:N28)</f>
        <v>11.887433284813197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0.4788507581803626</v>
      </c>
      <c r="Q29" s="75">
        <f>100*(SUM(Taulukko!V38:V40)-SUM(Taulukko!V26:V28))/SUM(Taulukko!V26:V28)</f>
        <v>0.8399999999999977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1.5837937384898753</v>
      </c>
      <c r="T29" s="75">
        <f>100*(SUM(Taulukko!Z38:Z40)-SUM(Taulukko!Z26:Z28))/SUM(Taulukko!Z26:Z28)</f>
        <v>1.3648100331980775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6.512944983818779</v>
      </c>
      <c r="E30" s="75">
        <f>100*(SUM(Taulukko!F39:F41)-SUM(Taulukko!F27:F29))/SUM(Taulukko!F27:F29)</f>
        <v>6.148867313915853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8.447304907481898</v>
      </c>
      <c r="H30" s="75">
        <f>100*(SUM(Taulukko!J39:J41)-SUM(Taulukko!J27:J29))/SUM(Taulukko!J27:J29)</f>
        <v>7.967806841046282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13.744536182612924</v>
      </c>
      <c r="K30" s="75">
        <f>100*(SUM(Taulukko!N39:N41)-SUM(Taulukko!N27:N29))/SUM(Taulukko!N27:N29)</f>
        <v>13.026634382566575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1.097114993904912</v>
      </c>
      <c r="Q30" s="75">
        <f>100*(SUM(Taulukko!V39:V41)-SUM(Taulukko!V27:V29))/SUM(Taulukko!V27:V29)</f>
        <v>1.928485335476088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2.3230088495575263</v>
      </c>
      <c r="T30" s="75">
        <f>100*(SUM(Taulukko!Z39:Z41)-SUM(Taulukko!Z27:Z29))/SUM(Taulukko!Z27:Z29)</f>
        <v>1.7330383480825704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10.0612423447069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7.667342799188644</v>
      </c>
      <c r="E31" s="75">
        <f>100*(SUM(Taulukko!F40:F42)-SUM(Taulukko!F28:F30))/SUM(Taulukko!F28:F30)</f>
        <v>6.577885391444718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10.024057738572575</v>
      </c>
      <c r="H31" s="75">
        <f>100*(SUM(Taulukko!J40:J42)-SUM(Taulukko!J28:J30))/SUM(Taulukko!J28:J30)</f>
        <v>8.04000000000001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17.286335103814558</v>
      </c>
      <c r="K31" s="75">
        <f>100*(SUM(Taulukko!N40:N42)-SUM(Taulukko!N28:N30))/SUM(Taulukko!N28:N30)</f>
        <v>14.264990328820131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3.4539473684210553</v>
      </c>
      <c r="Q31" s="75">
        <f>100*(SUM(Taulukko!V40:V42)-SUM(Taulukko!V28:V30))/SUM(Taulukko!V28:V30)</f>
        <v>3.1098546042003186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3.140007388252657</v>
      </c>
      <c r="T31" s="75">
        <f>100*(SUM(Taulukko!Z40:Z42)-SUM(Taulukko!Z28:Z30))/SUM(Taulukko!Z28:Z30)</f>
        <v>2.101769911504399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11.053315994798451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7.093913744457878</v>
      </c>
      <c r="E32" s="75">
        <f>100*(SUM(Taulukko!F41:F43)-SUM(Taulukko!F29:F31))/SUM(Taulukko!F29:F31)</f>
        <v>6.631832797427652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9.2</v>
      </c>
      <c r="H32" s="75">
        <f>100*(SUM(Taulukko!J41:J43)-SUM(Taulukko!J29:J31))/SUM(Taulukko!J29:J31)</f>
        <v>7.5396825396825395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15.373493975903603</v>
      </c>
      <c r="K32" s="75">
        <f>100*(SUM(Taulukko!N41:N43)-SUM(Taulukko!N29:N31))/SUM(Taulukko!N29:N31)</f>
        <v>14.966313763233876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5.136702568351299</v>
      </c>
      <c r="Q32" s="75">
        <f>100*(SUM(Taulukko!V41:V43)-SUM(Taulukko!V29:V31))/SUM(Taulukko!V29:V31)</f>
        <v>4.180194805194811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11.070615034168556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10.89108910891091</v>
      </c>
      <c r="AC32" s="75">
        <f>100*(SUM(Taulukko!AL41:AL43)-SUM(Taulukko!AL29:AL31))/SUM(Taulukko!AL29:AL31)</f>
        <v>10.111876075731486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6.67466027178257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6.839622641509448</v>
      </c>
      <c r="H33" s="75">
        <f>100*(SUM(Taulukko!J42:J44)-SUM(Taulukko!J30:J32))/SUM(Taulukko!J30:J32)</f>
        <v>6.564465408805038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13.783132530120493</v>
      </c>
      <c r="K33" s="75">
        <f>100*(SUM(Taulukko!N42:N44)-SUM(Taulukko!N30:N32))/SUM(Taulukko!N30:N32)</f>
        <v>14.816579323487401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5.07157464212678</v>
      </c>
      <c r="Q33" s="75">
        <f>100*(SUM(Taulukko!V42:V44)-SUM(Taulukko!V30:V32))/SUM(Taulukko!V30:V32)</f>
        <v>5.089576547231294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10.877042132416145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10.73038773669972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10.883482714468629</v>
      </c>
      <c r="AC33" s="75">
        <f>100*(SUM(Taulukko!AL42:AL44)-SUM(Taulukko!AL30:AL32))/SUM(Taulukko!AL30:AL32)</f>
        <v>10.16225448334757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6.730007917656373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5.859526581296068</v>
      </c>
      <c r="H34" s="75">
        <f>100*(SUM(Taulukko!J43:J45)-SUM(Taulukko!J31:J33))/SUM(Taulukko!J31:J33)</f>
        <v>5.572876071706942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11.603773584905671</v>
      </c>
      <c r="K34" s="75">
        <f>100*(SUM(Taulukko!N43:N45)-SUM(Taulukko!N31:N33))/SUM(Taulukko!N31:N33)</f>
        <v>13.937118723603936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4.84527687296416</v>
      </c>
      <c r="Q34" s="75">
        <f>100*(SUM(Taulukko!V43:V45)-SUM(Taulukko!V31:V33))/SUM(Taulukko!V31:V33)</f>
        <v>5.829596412556058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10.752231194220148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11.10613524406627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10.216193302246726</v>
      </c>
      <c r="AC34" s="75">
        <f>100*(SUM(Taulukko!AL43:AL45)-SUM(Taulukko!AL31:AL33))/SUM(Taulukko!AL31:AL33)</f>
        <v>10.258584145824523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6.419850334777476</v>
      </c>
      <c r="E35" s="75">
        <f>100*(SUM(Taulukko!F44:F46)-SUM(Taulukko!F32:F34))/SUM(Taulukko!F32:F34)</f>
        <v>5.557745368545535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5.642994241842606</v>
      </c>
      <c r="H35" s="75">
        <f>100*(SUM(Taulukko!J44:J46)-SUM(Taulukko!J32:J34))/SUM(Taulukko!J32:J34)</f>
        <v>4.8780487804877914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12.465373961218837</v>
      </c>
      <c r="K35" s="75">
        <f>100*(SUM(Taulukko!N44:N46)-SUM(Taulukko!N32:N34))/SUM(Taulukko!N32:N34)</f>
        <v>12.86900369003689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4.961366409109413</v>
      </c>
      <c r="Q35" s="75">
        <f>100*(SUM(Taulukko!V44:V46)-SUM(Taulukko!V32:V34))/SUM(Taulukko!V32:V34)</f>
        <v>6.435845213849292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10.88521812791191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10.86474501108646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10.623946037099476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6.455399061032875</v>
      </c>
      <c r="E36" s="75">
        <f>100*(SUM(Taulukko!F45:F47)-SUM(Taulukko!F33:F35))/SUM(Taulukko!F33:F35)</f>
        <v>5.6122448979591875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5.950095969289827</v>
      </c>
      <c r="H36" s="75">
        <f>100*(SUM(Taulukko!J45:J47)-SUM(Taulukko!J33:J35))/SUM(Taulukko!J33:J35)</f>
        <v>4.627844195912093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12.871287128712869</v>
      </c>
      <c r="K36" s="75">
        <f>100*(SUM(Taulukko!N45:N47)-SUM(Taulukko!N33:N35))/SUM(Taulukko!N33:N35)</f>
        <v>12.165229232864279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7.021103896103913</v>
      </c>
      <c r="Q36" s="75">
        <f>100*(SUM(Taulukko!V45:V47)-SUM(Taulukko!V33:V35))/SUM(Taulukko!V33:V35)</f>
        <v>6.9455727051177885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2.305159165751946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10.998680158380994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10.363560384454663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5.542544886807154</v>
      </c>
      <c r="E37" s="75">
        <f>100*(SUM(Taulukko!F46:F48)-SUM(Taulukko!F34:F36))/SUM(Taulukko!F34:F36)</f>
        <v>5.868544600938978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5.057915057915045</v>
      </c>
      <c r="H37" s="75">
        <f>100*(SUM(Taulukko!J46:J48)-SUM(Taulukko!J34:J36))/SUM(Taulukko!J34:J36)</f>
        <v>4.813246053138259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11.16548042704626</v>
      </c>
      <c r="K37" s="75">
        <f>100*(SUM(Taulukko!N46:N48)-SUM(Taulukko!N34:N36))/SUM(Taulukko!N34:N36)</f>
        <v>12.057373375168089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7.4149108589951425</v>
      </c>
      <c r="Q37" s="75">
        <f>100*(SUM(Taulukko!V46:V48)-SUM(Taulukko!V34:V36))/SUM(Taulukko!V34:V36)</f>
        <v>7.405908539052996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2.6007326007325884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10.960698689956315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10.736579275905122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6.372165754495704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5.281418658442578</v>
      </c>
      <c r="H38" s="75">
        <f>100*(SUM(Taulukko!J47:J49)-SUM(Taulukko!J35:J37))/SUM(Taulukko!J35:J37)</f>
        <v>5.074971164936558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11.72047766475011</v>
      </c>
      <c r="K38" s="75">
        <f>100*(SUM(Taulukko!N47:N49)-SUM(Taulukko!N35:N37))/SUM(Taulukko!N35:N37)</f>
        <v>12.394491337183476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7.698508665860525</v>
      </c>
      <c r="Q38" s="75">
        <f>100*(SUM(Taulukko!V47:V49)-SUM(Taulukko!V35:V37))/SUM(Taulukko!V35:V37)</f>
        <v>7.779121322047542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2.8184480234260576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9.775374376039922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11.347826086956518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11.00993377483442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7.349491790461315</v>
      </c>
      <c r="E39" s="75">
        <f>100*(SUM(Taulukko!F48:F50)-SUM(Taulukko!F36:F38))/SUM(Taulukko!F36:F38)</f>
        <v>6.179556937427141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7.858243451463781</v>
      </c>
      <c r="H39" s="75">
        <f>100*(SUM(Taulukko!J48:J50)-SUM(Taulukko!J36:J38))/SUM(Taulukko!J36:J38)</f>
        <v>5.09383378016084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14.78530323151839</v>
      </c>
      <c r="K39" s="75">
        <f>100*(SUM(Taulukko!N48:N50)-SUM(Taulukko!N36:N38))/SUM(Taulukko!N36:N38)</f>
        <v>12.886142983230359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8.51747689835276</v>
      </c>
      <c r="Q39" s="75">
        <f>100*(SUM(Taulukko!V48:V50)-SUM(Taulukko!V36:V38))/SUM(Taulukko!V36:V38)</f>
        <v>7.865168539325852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9.695973705834016</v>
      </c>
      <c r="W39" s="75">
        <f>100*(SUM(Taulukko!AD48:AD50)-SUM(Taulukko!AD36:AD38))/SUM(Taulukko!AD36:AD38)</f>
        <v>10.16460905349796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11.609840310746657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11.498973305954825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6.2839410395655735</v>
      </c>
      <c r="E40" s="77">
        <f>100*(SUM(Taulukko!F49:F51)-SUM(Taulukko!F37:F39))/SUM(Taulukko!F37:F39)</f>
        <v>5.991495941244685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5.678353658536576</v>
      </c>
      <c r="H40" s="77">
        <f>100*(SUM(Taulukko!J49:J51)-SUM(Taulukko!J37:J39))/SUM(Taulukko!J37:J39)</f>
        <v>4.675028506271362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13.874113475177298</v>
      </c>
      <c r="K40" s="77">
        <f>100*(SUM(Taulukko!N49:N51)-SUM(Taulukko!N37:N39))/SUM(Taulukko!N37:N39)</f>
        <v>13.00919842312746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7.689243027888451</v>
      </c>
      <c r="Q40" s="77">
        <f>100*(SUM(Taulukko!V49:V51)-SUM(Taulukko!V37:V39))/SUM(Taulukko!V37:V39)</f>
        <v>7.624750499002005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9.580105992662023</v>
      </c>
      <c r="W40" s="77">
        <f>100*(SUM(Taulukko!AD49:AD51)-SUM(Taulukko!AD37:AD39))/SUM(Taulukko!AD37:AD39)</f>
        <v>9.971509971509994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9.641985353946295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5.404369490226149</v>
      </c>
      <c r="E41" s="75">
        <f>100*(SUM(Taulukko!F50:F52)-SUM(Taulukko!F38:F40))/SUM(Taulukko!F38:F40)</f>
        <v>5.604606525911717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4.716981132075472</v>
      </c>
      <c r="H41" s="75">
        <f>100*(SUM(Taulukko!J50:J52)-SUM(Taulukko!J38:J40))/SUM(Taulukko!J38:J40)</f>
        <v>3.98946179902144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12.472743131269063</v>
      </c>
      <c r="K41" s="75">
        <f>100*(SUM(Taulukko!N50:N52)-SUM(Taulukko!N38:N40))/SUM(Taulukko!N38:N40)</f>
        <v>12.575888985255853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7.840819542947216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7.62509928514695</v>
      </c>
      <c r="Q41" s="75">
        <f>100*(SUM(Taulukko!V50:V52)-SUM(Taulukko!V38:V40))/SUM(Taulukko!V38:V40)</f>
        <v>7.140023800079344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2.936910804931097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9.6579476861167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4.329661982529426</v>
      </c>
      <c r="E42" s="75">
        <f>100*(SUM(Taulukko!F51:F53)-SUM(Taulukko!F39:F41))/SUM(Taulukko!F39:F41)</f>
        <v>5.182926829268302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1.5949554896142264</v>
      </c>
      <c r="H42" s="75">
        <f>100*(SUM(Taulukko!J51:J53)-SUM(Taulukko!J39:J41))/SUM(Taulukko!J39:J41)</f>
        <v>3.2426388371226196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9.43637916310844</v>
      </c>
      <c r="K42" s="75">
        <f>100*(SUM(Taulukko!N51:N53)-SUM(Taulukko!N39:N41))/SUM(Taulukko!N39:N41)</f>
        <v>11.610968294772933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7.449297971918886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8.15916398713828</v>
      </c>
      <c r="Q42" s="75">
        <f>100*(SUM(Taulukko!V51:V53)-SUM(Taulukko!V39:V41))/SUM(Taulukko!V39:V41)</f>
        <v>6.62199448167127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2.5585585585585666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9.358821186778199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10.60100166944907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8.548707753479125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4.59683496608894</v>
      </c>
      <c r="E43" s="75">
        <f>100*(SUM(Taulukko!F52:F54)-SUM(Taulukko!F40:F42))/SUM(Taulukko!F40:F42)</f>
        <v>4.808784551306319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0.9110787172011663</v>
      </c>
      <c r="H43" s="75">
        <f>100*(SUM(Taulukko!J52:J54)-SUM(Taulukko!J40:J42))/SUM(Taulukko!J40:J42)</f>
        <v>2.7397260273972517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7.369287772746</v>
      </c>
      <c r="K43" s="75">
        <f>100*(SUM(Taulukko!N52:N54)-SUM(Taulukko!N40:N42))/SUM(Taulukko!N40:N42)</f>
        <v>10.452814219212861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7.18146718146719</v>
      </c>
      <c r="N43" s="75">
        <f>100*(SUM(Taulukko!R52:R54)-SUM(Taulukko!R40:R42))/SUM(Taulukko!R40:R42)</f>
        <v>7.189795129493607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9.181240063593025</v>
      </c>
      <c r="Q43" s="75">
        <f>100*(SUM(Taulukko!V52:V54)-SUM(Taulukko!V40:V42))/SUM(Taulukko!V40:V42)</f>
        <v>6.227967097532317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2.18481375358167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8.539944903581263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10.334849111202953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7.064793130366886</v>
      </c>
      <c r="AC43" s="75">
        <f>100*(SUM(Taulukko!AL52:AL54)-SUM(Taulukko!AL40:AL42))/SUM(Taulukko!AL40:AL42)</f>
        <v>7.998423955870768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4.629281144147539</v>
      </c>
      <c r="E44" s="75">
        <f>100*(SUM(Taulukko!F53:F55)-SUM(Taulukko!F41:F43))/SUM(Taulukko!F41:F43)</f>
        <v>4.636260836788545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2.197802197802198</v>
      </c>
      <c r="H44" s="75">
        <f>100*(SUM(Taulukko!J53:J55)-SUM(Taulukko!J41:J43))/SUM(Taulukko!J41:J43)</f>
        <v>2.5461254612546043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9.816207184628238</v>
      </c>
      <c r="K44" s="75">
        <f>100*(SUM(Taulukko!N53:N55)-SUM(Taulukko!N41:N43))/SUM(Taulukko!N41:N43)</f>
        <v>9.418166596902457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7.140115163147802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8.628841607565002</v>
      </c>
      <c r="Q44" s="75">
        <f>100*(SUM(Taulukko!V53:V55)-SUM(Taulukko!V41:V43))/SUM(Taulukko!V41:V43)</f>
        <v>6.038176860148033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10.172272354388861</v>
      </c>
      <c r="Z44" s="75">
        <f>100*(SUM(Taulukko!AH53:AH55)-SUM(Taulukko!AH41:AH43))/SUM(Taulukko!AH41:AH43)</f>
        <v>10.004100041000411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7.542008597108273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4.3087298613713</v>
      </c>
      <c r="E45" s="75">
        <f>100*(SUM(Taulukko!F54:F56)-SUM(Taulukko!F42:F44))/SUM(Taulukko!F42:F44)</f>
        <v>4.622322435174729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2.0235467255334805</v>
      </c>
      <c r="H45" s="75">
        <f>100*(SUM(Taulukko!J54:J56)-SUM(Taulukko!J42:J44))/SUM(Taulukko!J42:J44)</f>
        <v>2.729620066396155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10.673443456162637</v>
      </c>
      <c r="K45" s="75">
        <f>100*(SUM(Taulukko!N54:N56)-SUM(Taulukko!N42:N44))/SUM(Taulukko!N42:N44)</f>
        <v>8.755186721991674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7.1046600458365265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8.95289996107437</v>
      </c>
      <c r="Q45" s="75">
        <f>100*(SUM(Taulukko!V54:V56)-SUM(Taulukko!V42:V44))/SUM(Taulukko!V42:V44)</f>
        <v>6.005424254165052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7.561070182241179</v>
      </c>
      <c r="W45" s="75">
        <f>100*(SUM(Taulukko!AD54:AD56)-SUM(Taulukko!AD42:AD44))/SUM(Taulukko!AD42:AD44)</f>
        <v>7.635658914728678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9.5684039087948</v>
      </c>
      <c r="Z45" s="75">
        <f>100*(SUM(Taulukko!AH54:AH56)-SUM(Taulukko!AH42:AH44))/SUM(Taulukko!AH42:AH44)</f>
        <v>9.682668836452418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6.158583525789068</v>
      </c>
      <c r="AC45" s="75">
        <f>100*(SUM(Taulukko!AL54:AL56)-SUM(Taulukko!AL42:AL44))/SUM(Taulukko!AL42:AL44)</f>
        <v>7.1317829457364255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4.784866468842721</v>
      </c>
      <c r="E46" s="75">
        <f>100*(SUM(Taulukko!F55:F57)-SUM(Taulukko!F43:F45))/SUM(Taulukko!F43:F45)</f>
        <v>4.685157421289333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3.922287390029343</v>
      </c>
      <c r="H46" s="75">
        <f>100*(SUM(Taulukko!J55:J57)-SUM(Taulukko!J43:J45))/SUM(Taulukko!J43:J45)</f>
        <v>3.1007751937984414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13.820794590025354</v>
      </c>
      <c r="K46" s="75">
        <f>100*(SUM(Taulukko!N55:N57)-SUM(Taulukko!N43:N45))/SUM(Taulukko!N43:N45)</f>
        <v>8.44316309719934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7.066869300911842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6.8737864077669855</v>
      </c>
      <c r="Q46" s="75">
        <f>100*(SUM(Taulukko!V55:V57)-SUM(Taulukko!V43:V45))/SUM(Taulukko!V43:V45)</f>
        <v>5.970724191063174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8.096699923254015</v>
      </c>
      <c r="W46" s="75">
        <f>100*(SUM(Taulukko!AD55:AD57)-SUM(Taulukko!AD43:AD45))/SUM(Taulukko!AD43:AD45)</f>
        <v>7.085098190219497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9.552599758162039</v>
      </c>
      <c r="Z46" s="75">
        <f>100*(SUM(Taulukko!AH55:AH57)-SUM(Taulukko!AH43:AH45))/SUM(Taulukko!AH43:AH45)</f>
        <v>9.398951189995959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6.769230769230778</v>
      </c>
      <c r="AC46" s="75">
        <f>100*(SUM(Taulukko!AL55:AL57)-SUM(Taulukko!AL43:AL45))/SUM(Taulukko!AL43:AL45)</f>
        <v>6.80507497116491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4.996299037749815</v>
      </c>
      <c r="E47" s="75">
        <f>100*(SUM(Taulukko!F56:F58)-SUM(Taulukko!F44:F46))/SUM(Taulukko!F44:F46)</f>
        <v>4.705003734129935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3.1613372093023218</v>
      </c>
      <c r="H47" s="75">
        <f>100*(SUM(Taulukko!J56:J58)-SUM(Taulukko!J44:J46))/SUM(Taulukko!J44:J46)</f>
        <v>3.5068290882244373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10.8784893267652</v>
      </c>
      <c r="K47" s="75">
        <f>100*(SUM(Taulukko!N56:N58)-SUM(Taulukko!N44:N46))/SUM(Taulukko!N44:N46)</f>
        <v>8.377605230894973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7.4002324680356315</v>
      </c>
      <c r="Q47" s="75">
        <f>100*(SUM(Taulukko!V56:V58)-SUM(Taulukko!V44:V46))/SUM(Taulukko!V44:V46)</f>
        <v>5.817068503635663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2.691065662002153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7.3720397249809055</v>
      </c>
      <c r="W47" s="75">
        <f>100*(SUM(Taulukko!AD56:AD58)-SUM(Taulukko!AD44:AD46))/SUM(Taulukko!AD44:AD46)</f>
        <v>6.707550785741664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9.64000000000001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6.364329268292701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4.887908857037837</v>
      </c>
      <c r="E48" s="75">
        <f>100*(SUM(Taulukko!F57:F59)-SUM(Taulukko!F45:F47))/SUM(Taulukko!F45:F47)</f>
        <v>4.682274247491647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3.5507246376811428</v>
      </c>
      <c r="H48" s="75">
        <f>100*(SUM(Taulukko!J57:J59)-SUM(Taulukko!J45:J47))/SUM(Taulukko!J45:J47)</f>
        <v>3.870254330998894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9.449760765550236</v>
      </c>
      <c r="K48" s="75">
        <f>100*(SUM(Taulukko!N57:N59)-SUM(Taulukko!N45:N47))/SUM(Taulukko!N45:N47)</f>
        <v>8.3367057871307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4.929844520288184</v>
      </c>
      <c r="Q48" s="75">
        <f>100*(SUM(Taulukko!V57:V59)-SUM(Taulukko!V45:V47))/SUM(Taulukko!V45:V47)</f>
        <v>5.431067223699206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3.2904148783977067</v>
      </c>
      <c r="T48" s="75">
        <f>100*(SUM(Taulukko!Z57:Z59)-SUM(Taulukko!Z45:Z47))/SUM(Taulukko!Z45:Z47)</f>
        <v>2.9011461318051657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7.346783403121436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9.750297265160508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6.3612268080272445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4.696745562130195</v>
      </c>
      <c r="E49" s="75">
        <f>100*(SUM(Taulukko!F58:F60)-SUM(Taulukko!F46:F48))/SUM(Taulukko!F46:F48)</f>
        <v>4.693274205469323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4.226387357589143</v>
      </c>
      <c r="H49" s="75">
        <f>100*(SUM(Taulukko!J58:J60)-SUM(Taulukko!J46:J48))/SUM(Taulukko!J46:J48)</f>
        <v>4.151359294636279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8.523409363745492</v>
      </c>
      <c r="K49" s="75">
        <f>100*(SUM(Taulukko!N58:N60)-SUM(Taulukko!N46:N48))/SUM(Taulukko!N46:N48)</f>
        <v>8.320000000000004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7.070707070707084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5.318747642399082</v>
      </c>
      <c r="Q49" s="75">
        <f>100*(SUM(Taulukko!V58:V60)-SUM(Taulukko!V46:V48))/SUM(Taulukko!V46:V48)</f>
        <v>4.935945742275819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3.0703320242770524</v>
      </c>
      <c r="T49" s="75">
        <f>100*(SUM(Taulukko!Z58:Z60)-SUM(Taulukko!Z46:Z48))/SUM(Taulukko!Z46:Z48)</f>
        <v>3.072525902107904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6.197718631178711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9.484454939000392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5.975197294250273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4.740904079382571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4.064445258147186</v>
      </c>
      <c r="H50" s="75">
        <f>100*(SUM(Taulukko!J59:J61)-SUM(Taulukko!J47:J49))/SUM(Taulukko!J47:J49)</f>
        <v>4.3541895353091755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8.511480601741884</v>
      </c>
      <c r="K50" s="75">
        <f>100*(SUM(Taulukko!N59:N61)-SUM(Taulukko!N47:N49))/SUM(Taulukko!N47:N49)</f>
        <v>8.33992094861661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7.2307118896757485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4.67814371257485</v>
      </c>
      <c r="Q50" s="75">
        <f>100*(SUM(Taulukko!V59:V61)-SUM(Taulukko!V47:V49))/SUM(Taulukko!V47:V49)</f>
        <v>4.5250560957367325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3.025987896048416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6.744979158772267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9.332292073408816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5.555555555555569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4.806991988346682</v>
      </c>
      <c r="E51" s="75">
        <f>100*(SUM(Taulukko!F60:F62)-SUM(Taulukko!F48:F50))/SUM(Taulukko!F48:F50)</f>
        <v>4.94143484626645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2.642857142857135</v>
      </c>
      <c r="H51" s="75">
        <f>100*(SUM(Taulukko!J60:J62)-SUM(Taulukko!J48:J50))/SUM(Taulukko!J48:J50)</f>
        <v>4.482507288629742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6.9032009255688305</v>
      </c>
      <c r="K51" s="75">
        <f>100*(SUM(Taulukko!N60:N62)-SUM(Taulukko!N48:N50))/SUM(Taulukko!N48:N50)</f>
        <v>8.4831899921814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6.883789785344176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3.9614957423176556</v>
      </c>
      <c r="Q51" s="75">
        <f>100*(SUM(Taulukko!V60:V62)-SUM(Taulukko!V48:V50))/SUM(Taulukko!V48:V50)</f>
        <v>4.5014880952380825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6.40449438202248</v>
      </c>
      <c r="W51" s="75">
        <f>100*(SUM(Taulukko!AD60:AD62)-SUM(Taulukko!AD48:AD50))/SUM(Taulukko!AD48:AD50)</f>
        <v>6.014194994396678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9.319412219644223</v>
      </c>
      <c r="Z51" s="75">
        <f>100*(SUM(Taulukko!AH60:AH62)-SUM(Taulukko!AH48:AH50))/SUM(Taulukko!AH48:AH50)</f>
        <v>9.175377468060391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4.972375690607735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4.999999999999996</v>
      </c>
      <c r="E52" s="77">
        <f>100*(SUM(Taulukko!F61:F63)-SUM(Taulukko!F49:F51))/SUM(Taulukko!F49:F51)</f>
        <v>5.142231947483577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4.255319148936153</v>
      </c>
      <c r="H52" s="77">
        <f>100*(SUM(Taulukko!J61:J63)-SUM(Taulukko!J49:J51))/SUM(Taulukko!J49:J51)</f>
        <v>4.538852578068265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9.77033865317245</v>
      </c>
      <c r="K52" s="77">
        <f>100*(SUM(Taulukko!N61:N63)-SUM(Taulukko!N49:N51))/SUM(Taulukko!N49:N51)</f>
        <v>8.875968992248053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3.995560488346286</v>
      </c>
      <c r="Q52" s="77">
        <f>100*(SUM(Taulukko!V61:V63)-SUM(Taulukko!V49:V51))/SUM(Taulukko!V49:V51)</f>
        <v>4.859050445103866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6.622023809523836</v>
      </c>
      <c r="W52" s="77">
        <f>100*(SUM(Taulukko!AD61:AD63)-SUM(Taulukko!AD49:AD51))/SUM(Taulukko!AD49:AD51)</f>
        <v>5.921539600296055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9.021113243761997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6.307977736549165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5.41818181818181</v>
      </c>
      <c r="E53" s="75">
        <f>100*(SUM(Taulukko!F62:F64)-SUM(Taulukko!F50:F52))/SUM(Taulukko!F50:F52)</f>
        <v>5.343511450381654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4.504504504504505</v>
      </c>
      <c r="H53" s="75">
        <f>100*(SUM(Taulukko!J62:J64)-SUM(Taulukko!J50:J52))/SUM(Taulukko!J50:J52)</f>
        <v>4.560260586319227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10.430399379604513</v>
      </c>
      <c r="K53" s="75">
        <f>100*(SUM(Taulukko!N62:N64)-SUM(Taulukko!N50:N52))/SUM(Taulukko!N50:N52)</f>
        <v>9.55315870570106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6.5400073072707245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4.981549815498155</v>
      </c>
      <c r="Q53" s="75">
        <f>100*(SUM(Taulukko!V62:V64)-SUM(Taulukko!V50:V52))/SUM(Taulukko!V50:V52)</f>
        <v>5.479452054794525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3.1349066572737003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5.871559633027523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8.904109589041111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5.810510732790543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6.188569348380051</v>
      </c>
      <c r="E54" s="75">
        <f>100*(SUM(Taulukko!F63:F65)-SUM(Taulukko!F51:F53))/SUM(Taulukko!F51:F53)</f>
        <v>5.50724637681159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5.58598028477547</v>
      </c>
      <c r="H54" s="75">
        <f>100*(SUM(Taulukko!J63:J65)-SUM(Taulukko!J51:J53))/SUM(Taulukko!J51:J53)</f>
        <v>4.620938628158829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11.861100273117477</v>
      </c>
      <c r="K54" s="75">
        <f>100*(SUM(Taulukko!N63:N65)-SUM(Taulukko!N51:N53))/SUM(Taulukko!N51:N53)</f>
        <v>10.59500959692899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6.395348837209311</v>
      </c>
      <c r="N54" s="75">
        <f>100*(SUM(Taulukko!R63:R65)-SUM(Taulukko!R51:R53))/SUM(Taulukko!R51:R53)</f>
        <v>6.315789473684203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10.776662950575993</v>
      </c>
      <c r="Q54" s="75">
        <f>100*(SUM(Taulukko!V63:V65)-SUM(Taulukko!V51:V53))/SUM(Taulukko!V51:V53)</f>
        <v>6.24768946395563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3.6191145467322396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6.737072104879824</v>
      </c>
      <c r="W54" s="75">
        <f>100*(SUM(Taulukko!AD63:AD65)-SUM(Taulukko!AD51:AD53))/SUM(Taulukko!AD51:AD53)</f>
        <v>6.013119533527718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8.943396226415112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6.360946745562147</v>
      </c>
      <c r="AC54" s="75">
        <f>100*(SUM(Taulukko!AL63:AL65)-SUM(Taulukko!AL51:AL53))/SUM(Taulukko!AL51:AL53)</f>
        <v>6.263736263736272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5.619596541786731</v>
      </c>
      <c r="E55" s="75">
        <f>100*(SUM(Taulukko!F64:F66)-SUM(Taulukko!F52:F54))/SUM(Taulukko!F52:F54)</f>
        <v>5.671965317919071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4.586493318887702</v>
      </c>
      <c r="H55" s="75">
        <f>100*(SUM(Taulukko!J64:J66)-SUM(Taulukko!J52:J54))/SUM(Taulukko!J52:J54)</f>
        <v>4.82882882882882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11.426380368098162</v>
      </c>
      <c r="K55" s="75">
        <f>100*(SUM(Taulukko!N64:N66)-SUM(Taulukko!N52:N54))/SUM(Taulukko!N52:N54)</f>
        <v>11.76245210727971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6.412103746397698</v>
      </c>
      <c r="N55" s="75">
        <f>100*(SUM(Taulukko!R64:R66)-SUM(Taulukko!R52:R54))/SUM(Taulukko!R52:R54)</f>
        <v>6.23873061666066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9.901710957408055</v>
      </c>
      <c r="Q55" s="75">
        <f>100*(SUM(Taulukko!V64:V66)-SUM(Taulukko!V52:V54))/SUM(Taulukko!V52:V54)</f>
        <v>6.932153392330388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3.820539782684905</v>
      </c>
      <c r="T55" s="75">
        <f>100*(SUM(Taulukko!Z64:Z66)-SUM(Taulukko!Z52:Z54))/SUM(Taulukko!Z52:Z54)</f>
        <v>3.7245256500351447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7.215373459028273</v>
      </c>
      <c r="W55" s="75">
        <f>100*(SUM(Taulukko!AD64:AD66)-SUM(Taulukko!AD52:AD54))/SUM(Taulukko!AD52:AD54)</f>
        <v>6.342877854295035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8.819133034379657</v>
      </c>
      <c r="Z55" s="75">
        <f>100*(SUM(Taulukko!AH64:AH66)-SUM(Taulukko!AH52:AH54))/SUM(Taulukko!AH52:AH54)</f>
        <v>9.179467965530161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5.650747356908473</v>
      </c>
      <c r="AC55" s="75">
        <f>100*(SUM(Taulukko!AL64:AL66)-SUM(Taulukko!AL52:AL54))/SUM(Taulukko!AL52:AL54)</f>
        <v>6.6399124407150625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5.971223021582742</v>
      </c>
      <c r="E56" s="75">
        <f>100*(SUM(Taulukko!F65:F67)-SUM(Taulukko!F53:F55))/SUM(Taulukko!F53:F55)</f>
        <v>5.8357348703169984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4.587813620071689</v>
      </c>
      <c r="H56" s="75">
        <f>100*(SUM(Taulukko!J65:J67)-SUM(Taulukko!J53:J55))/SUM(Taulukko!J53:J55)</f>
        <v>5.217704210147535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12.28604031951315</v>
      </c>
      <c r="K56" s="75">
        <f>100*(SUM(Taulukko!N65:N67)-SUM(Taulukko!N53:N55))/SUM(Taulukko!N53:N55)</f>
        <v>12.892119357306829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6.700107488355424</v>
      </c>
      <c r="N56" s="75">
        <f>100*(SUM(Taulukko!R65:R67)-SUM(Taulukko!R53:R55))/SUM(Taulukko!R53:R55)</f>
        <v>6.346360702760863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10.119695321001101</v>
      </c>
      <c r="Q56" s="75">
        <f>100*(SUM(Taulukko!V65:V67)-SUM(Taulukko!V53:V55))/SUM(Taulukko!V53:V55)</f>
        <v>7.3842762674503915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4.213483146067415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6.859205776173285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9.605361131794472</v>
      </c>
      <c r="Z56" s="75">
        <f>100*(SUM(Taulukko!AH65:AH67)-SUM(Taulukko!AH53:AH55))/SUM(Taulukko!AH53:AH55)</f>
        <v>9.616101379053301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6.780275562001446</v>
      </c>
      <c r="AC56" s="75">
        <f>100*(SUM(Taulukko!AL65:AL67)-SUM(Taulukko!AL53:AL55))/SUM(Taulukko!AL53:AL55)</f>
        <v>7.013081395348819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7.327586206896565</v>
      </c>
      <c r="E57" s="75">
        <f>100*(SUM(Taulukko!F66:F68)-SUM(Taulukko!F54:F56))/SUM(Taulukko!F54:F56)</f>
        <v>6.034482758620714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7.645149657410743</v>
      </c>
      <c r="H57" s="75">
        <f>100*(SUM(Taulukko!J66:J68)-SUM(Taulukko!J54:J56))/SUM(Taulukko!J54:J56)</f>
        <v>5.709156193895862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15.001913509376191</v>
      </c>
      <c r="K57" s="75">
        <f>100*(SUM(Taulukko!N66:N68)-SUM(Taulukko!N54:N56))/SUM(Taulukko!N54:N56)</f>
        <v>13.62075543685618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6.526390870185454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5.2876027152554315</v>
      </c>
      <c r="Q57" s="75">
        <f>100*(SUM(Taulukko!V66:V68)-SUM(Taulukko!V54:V56))/SUM(Taulukko!V54:V56)</f>
        <v>7.529239766081857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4.998240056318194</v>
      </c>
      <c r="T57" s="75">
        <f>100*(SUM(Taulukko!Z66:Z68)-SUM(Taulukko!Z54:Z56))/SUM(Taulukko!Z54:Z56)</f>
        <v>4.701754385964905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8.074981975486676</v>
      </c>
      <c r="W57" s="75">
        <f>100*(SUM(Taulukko!AD66:AD68)-SUM(Taulukko!AD54:AD56))/SUM(Taulukko!AD54:AD56)</f>
        <v>7.382066978754051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10.107766629505756</v>
      </c>
      <c r="Z57" s="75">
        <f>100*(SUM(Taulukko!AH66:AH68)-SUM(Taulukko!AH54:AH56))/SUM(Taulukko!AH54:AH56)</f>
        <v>10.051928783382776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7.577955039883966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6.619469026548669</v>
      </c>
      <c r="E58" s="75">
        <f>100*(SUM(Taulukko!F67:F69)-SUM(Taulukko!F55:F57))/SUM(Taulukko!F55:F57)</f>
        <v>6.265664160401024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6.278659611992949</v>
      </c>
      <c r="H58" s="75">
        <f>100*(SUM(Taulukko!J67:J69)-SUM(Taulukko!J55:J57))/SUM(Taulukko!J55:J57)</f>
        <v>6.265664160401024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11.659858893427417</v>
      </c>
      <c r="K58" s="75">
        <f>100*(SUM(Taulukko!N67:N69)-SUM(Taulukko!N55:N57))/SUM(Taulukko!N55:N57)</f>
        <v>13.862514242309153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6.635911994322232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7.340116279069764</v>
      </c>
      <c r="Q58" s="75">
        <f>100*(SUM(Taulukko!V67:V69)-SUM(Taulukko!V55:V57))/SUM(Taulukko!V55:V57)</f>
        <v>7.488186114140299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5.174825174825179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6.993255236066734</v>
      </c>
      <c r="W58" s="75">
        <f>100*(SUM(Taulukko!AD67:AD69)-SUM(Taulukko!AD55:AD57))/SUM(Taulukko!AD55:AD57)</f>
        <v>7.838906868033065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10.044150110375279</v>
      </c>
      <c r="Z58" s="75">
        <f>100*(SUM(Taulukko!AH67:AH69)-SUM(Taulukko!AH55:AH57))/SUM(Taulukko!AH55:AH57)</f>
        <v>10.250737463126848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7.63688760806916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6.6267183644695145</v>
      </c>
      <c r="E59" s="75">
        <f>100*(SUM(Taulukko!F68:F70)-SUM(Taulukko!F56:F58))/SUM(Taulukko!F56:F58)</f>
        <v>6.455064194008568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6.974286720676319</v>
      </c>
      <c r="H59" s="75">
        <f>100*(SUM(Taulukko!J68:J70)-SUM(Taulukko!J56:J58))/SUM(Taulukko!J56:J58)</f>
        <v>6.704707560627679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10.84783413550535</v>
      </c>
      <c r="K59" s="75">
        <f>100*(SUM(Taulukko!N68:N70)-SUM(Taulukko!N56:N58))/SUM(Taulukko!N56:N58)</f>
        <v>13.53695324283561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7.251082251082259</v>
      </c>
      <c r="Q59" s="75">
        <f>100*(SUM(Taulukko!V68:V70)-SUM(Taulukko!V56:V58))/SUM(Taulukko!V56:V58)</f>
        <v>7.486437613019889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4.833101529902634</v>
      </c>
      <c r="T59" s="75">
        <f>100*(SUM(Taulukko!Z68:Z70)-SUM(Taulukko!Z56:Z58))/SUM(Taulukko!Z56:Z58)</f>
        <v>5.2061495457722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7.61294912842404</v>
      </c>
      <c r="W59" s="75">
        <f>100*(SUM(Taulukko!AD68:AD70)-SUM(Taulukko!AD56:AD58))/SUM(Taulukko!AD56:AD58)</f>
        <v>8.189655172413797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9.850419554906967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7.703332139018272</v>
      </c>
      <c r="AC59" s="75">
        <f>100*(SUM(Taulukko!AL68:AL70)-SUM(Taulukko!AL56:AL58))/SUM(Taulukko!AL56:AL58)</f>
        <v>7.733619763694961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5.886475122634903</v>
      </c>
      <c r="E60" s="75">
        <f>100*(SUM(Taulukko!F69:F71)-SUM(Taulukko!F57:F59))/SUM(Taulukko!F57:F59)</f>
        <v>6.6027689030883785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5.563331000699803</v>
      </c>
      <c r="H60" s="75">
        <f>100*(SUM(Taulukko!J69:J71)-SUM(Taulukko!J57:J59))/SUM(Taulukko!J57:J59)</f>
        <v>6.99077359829666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9.21675774134789</v>
      </c>
      <c r="K60" s="75">
        <f>100*(SUM(Taulukko!N69:N71)-SUM(Taulukko!N57:N59))/SUM(Taulukko!N57:N59)</f>
        <v>12.962271199103492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8.239971087820749</v>
      </c>
      <c r="Q60" s="75">
        <f>100*(SUM(Taulukko!V69:V71)-SUM(Taulukko!V57:V59))/SUM(Taulukko!V57:V59)</f>
        <v>7.744956772334294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4.639889196675912</v>
      </c>
      <c r="T60" s="75">
        <f>100*(SUM(Taulukko!Z69:Z71)-SUM(Taulukko!Z57:Z59))/SUM(Taulukko!Z57:Z59)</f>
        <v>5.116602854159411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7.163120567375903</v>
      </c>
      <c r="W60" s="75">
        <f>100*(SUM(Taulukko!AD69:AD71)-SUM(Taulukko!AD57:AD59))/SUM(Taulukko!AD57:AD59)</f>
        <v>8.390103979921111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9.570241964608163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7.903168387326468</v>
      </c>
      <c r="AC60" s="75">
        <f>100*(SUM(Taulukko!AL69:AL71)-SUM(Taulukko!AL57:AL59))/SUM(Taulukko!AL57:AL59)</f>
        <v>8.015675097969382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7.17061109148711</v>
      </c>
      <c r="E61" s="75">
        <f>100*(SUM(Taulukko!F70:F72)-SUM(Taulukko!F58:F60))/SUM(Taulukko!F58:F60)</f>
        <v>6.706671373102718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7.228490832157968</v>
      </c>
      <c r="H61" s="75">
        <f>100*(SUM(Taulukko!J70:J72)-SUM(Taulukko!J58:J60))/SUM(Taulukko!J58:J60)</f>
        <v>7.089947089947098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11.430678466076696</v>
      </c>
      <c r="K61" s="75">
        <f>100*(SUM(Taulukko!N70:N72)-SUM(Taulukko!N58:N60))/SUM(Taulukko!N58:N60)</f>
        <v>12.407680945347106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5.835080363382247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8.022922636103166</v>
      </c>
      <c r="Q61" s="75">
        <f>100*(SUM(Taulukko!V70:V72)-SUM(Taulukko!V58:V60))/SUM(Taulukko!V58:V60)</f>
        <v>8.402154398563725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4.6761343955663515</v>
      </c>
      <c r="T61" s="75">
        <f>100*(SUM(Taulukko!Z70:Z72)-SUM(Taulukko!Z58:Z60))/SUM(Taulukko!Z58:Z60)</f>
        <v>4.956672443674181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7.948442534908697</v>
      </c>
      <c r="W61" s="75">
        <f>100*(SUM(Taulukko!AD70:AD72)-SUM(Taulukko!AD58:AD60))/SUM(Taulukko!AD58:AD60)</f>
        <v>8.395855662736672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9.956865564342197</v>
      </c>
      <c r="Z61" s="75">
        <f>100*(SUM(Taulukko!AH70:AH72)-SUM(Taulukko!AH58:AH60))/SUM(Taulukko!AH58:AH60)</f>
        <v>10.071942446043165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8.404255319148932</v>
      </c>
      <c r="AC61" s="75">
        <f>100*(SUM(Taulukko!AL70:AL72)-SUM(Taulukko!AL58:AL60))/SUM(Taulukko!AL58:AL60)</f>
        <v>8.365827720666417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7.333333333333325</v>
      </c>
      <c r="E62" s="75">
        <f>100*(SUM(Taulukko!F71:F73)-SUM(Taulukko!F59:F61))/SUM(Taulukko!F59:F61)</f>
        <v>6.912280701754382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7.424349049964822</v>
      </c>
      <c r="H62" s="75">
        <f>100*(SUM(Taulukko!J71:J73)-SUM(Taulukko!J59:J61))/SUM(Taulukko!J59:J61)</f>
        <v>7.223001402524552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11.74753739511127</v>
      </c>
      <c r="K62" s="75">
        <f>100*(SUM(Taulukko!N71:N73)-SUM(Taulukko!N59:N61))/SUM(Taulukko!N59:N61)</f>
        <v>12.221816855162349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5.7698992005561225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8.509116910976049</v>
      </c>
      <c r="Q62" s="75">
        <f>100*(SUM(Taulukko!V71:V73)-SUM(Taulukko!V59:V61))/SUM(Taulukko!V59:V61)</f>
        <v>9.373881932021483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4.941257774706313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7.348242811501595</v>
      </c>
      <c r="W62" s="75">
        <f>100*(SUM(Taulukko!AD71:AD73)-SUM(Taulukko!AD59:AD61))/SUM(Taulukko!AD59:AD61)</f>
        <v>8.096590909090892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10.357142857142858</v>
      </c>
      <c r="Z62" s="75">
        <f>100*(SUM(Taulukko!AH71:AH73)-SUM(Taulukko!AH59:AH61))/SUM(Taulukko!AH59:AH61)</f>
        <v>10.28204212781148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9.007417873542897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6.532314107018767</v>
      </c>
      <c r="E63" s="75">
        <f>100*(SUM(Taulukko!F72:F74)-SUM(Taulukko!F60:F62))/SUM(Taulukko!F60:F62)</f>
        <v>7.254970352284621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7.098121085595002</v>
      </c>
      <c r="H63" s="75">
        <f>100*(SUM(Taulukko!J72:J74)-SUM(Taulukko!J60:J62))/SUM(Taulukko!J60:J62)</f>
        <v>7.499128008371139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11.976911976911975</v>
      </c>
      <c r="K63" s="75">
        <f>100*(SUM(Taulukko!N72:N74)-SUM(Taulukko!N60:N62))/SUM(Taulukko!N60:N62)</f>
        <v>12.432432432432432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6.0941828254847525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9.86467236467236</v>
      </c>
      <c r="Q63" s="75">
        <f>100*(SUM(Taulukko!V72:V74)-SUM(Taulukko!V60:V62))/SUM(Taulukko!V60:V62)</f>
        <v>10.501957992168032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6.934178106300593</v>
      </c>
      <c r="W63" s="75">
        <f>100*(SUM(Taulukko!AD72:AD74)-SUM(Taulukko!AD60:AD62))/SUM(Taulukko!AD60:AD62)</f>
        <v>7.6462297392530125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10.638297872340425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9.157894736842113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7.716371220020852</v>
      </c>
      <c r="E64" s="77">
        <f>100*(SUM(Taulukko!F73:F75)-SUM(Taulukko!F61:F63))/SUM(Taulukko!F61:F63)</f>
        <v>7.665626083940349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6.918021445866502</v>
      </c>
      <c r="H64" s="77">
        <f>100*(SUM(Taulukko!J73:J75)-SUM(Taulukko!J61:J63))/SUM(Taulukko!J61:J63)</f>
        <v>7.954150746787092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12.482269503546096</v>
      </c>
      <c r="K64" s="77">
        <f>100*(SUM(Taulukko!N73:N75)-SUM(Taulukko!N61:N63))/SUM(Taulukko!N61:N63)</f>
        <v>12.7803488786045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6.682825484764547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9.284951974386326</v>
      </c>
      <c r="Q64" s="77">
        <f>100*(SUM(Taulukko!V73:V75)-SUM(Taulukko!V61:V63))/SUM(Taulukko!V61:V63)</f>
        <v>11.49628581535196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5.075445816186541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6.734124214933689</v>
      </c>
      <c r="W64" s="77">
        <f>100*(SUM(Taulukko!AD73:AD75)-SUM(Taulukko!AD61:AD63))/SUM(Taulukko!AD61:AD63)</f>
        <v>7.16282320055905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10.950704225352121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9.458987783595122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8.140738185581244</v>
      </c>
      <c r="E65" s="75">
        <f>100*(SUM(Taulukko!F74:F76)-SUM(Taulukko!F62:F64))/SUM(Taulukko!F62:F64)</f>
        <v>8.005521048999327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8.172413793103464</v>
      </c>
      <c r="H65" s="75">
        <f>100*(SUM(Taulukko!J74:J76)-SUM(Taulukko!J62:J64))/SUM(Taulukko!J62:J64)</f>
        <v>8.445829006576684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13.76404494382022</v>
      </c>
      <c r="K65" s="75">
        <f>100*(SUM(Taulukko!N74:N76)-SUM(Taulukko!N62:N64))/SUM(Taulukko!N62:N64)</f>
        <v>12.939521800281298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14.446397188049216</v>
      </c>
      <c r="Q65" s="75">
        <f>100*(SUM(Taulukko!V74:V76)-SUM(Taulukko!V62:V64))/SUM(Taulukko!V62:V64)</f>
        <v>12.109512109512089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5.601092896174856</v>
      </c>
      <c r="T65" s="75">
        <f>100*(SUM(Taulukko!Z74:Z76)-SUM(Taulukko!Z62:Z64))/SUM(Taulukko!Z62:Z64)</f>
        <v>5.331510594668496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6.48180242634317</v>
      </c>
      <c r="W65" s="75">
        <f>100*(SUM(Taulukko!AD74:AD76)-SUM(Taulukko!AD62:AD64))/SUM(Taulukko!AD62:AD64)</f>
        <v>6.759098786828423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11.21593291404613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11.227701993704079</v>
      </c>
      <c r="AC65" s="75">
        <f>100*(SUM(Taulukko!AL74:AL76)-SUM(Taulukko!AL62:AL64))/SUM(Taulukko!AL62:AL64)</f>
        <v>9.715475364330327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8.433321906067887</v>
      </c>
      <c r="E66" s="75">
        <f>100*(SUM(Taulukko!F75:F77)-SUM(Taulukko!F63:F65))/SUM(Taulukko!F63:F65)</f>
        <v>8.173076923076927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9.47441217150762</v>
      </c>
      <c r="H66" s="75">
        <f>100*(SUM(Taulukko!J75:J77)-SUM(Taulukko!J63:J65))/SUM(Taulukko!J63:J65)</f>
        <v>8.799171842650106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14.440181374258799</v>
      </c>
      <c r="K66" s="75">
        <f>100*(SUM(Taulukko!N75:N77)-SUM(Taulukko!N63:N65))/SUM(Taulukko!N63:N65)</f>
        <v>12.599791738979505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6.386612021857919</v>
      </c>
      <c r="N66" s="75">
        <f>100*(SUM(Taulukko!R75:R77)-SUM(Taulukko!R63:R65))/SUM(Taulukko!R63:R65)</f>
        <v>6.452714236940948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12.143575981214354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5.6629365886741425</v>
      </c>
      <c r="T66" s="75">
        <f>100*(SUM(Taulukko!Z75:Z77)-SUM(Taulukko!Z63:Z65))/SUM(Taulukko!Z63:Z65)</f>
        <v>5.513955071477191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5.32241555783008</v>
      </c>
      <c r="W66" s="75">
        <f>100*(SUM(Taulukko!AD75:AD77)-SUM(Taulukko!AD63:AD65))/SUM(Taulukko!AD63:AD65)</f>
        <v>6.393949810931579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11.48906629642484</v>
      </c>
      <c r="Z66" s="75">
        <f>100*(SUM(Taulukko!AH75:AH77)-SUM(Taulukko!AH63:AH65))/SUM(Taulukko!AH63:AH65)</f>
        <v>11.395912712157939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11.404728789986075</v>
      </c>
      <c r="AC66" s="75">
        <f>100*(SUM(Taulukko!AL75:AL77)-SUM(Taulukko!AL63:AL65))/SUM(Taulukko!AL63:AL65)</f>
        <v>9.858669424336423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8.321964529331527</v>
      </c>
      <c r="E67" s="75">
        <f>100*(SUM(Taulukko!F76:F78)-SUM(Taulukko!F64:F66))/SUM(Taulukko!F64:F66)</f>
        <v>8.170940170940163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9.910220994475134</v>
      </c>
      <c r="H67" s="75">
        <f>100*(SUM(Taulukko!J76:J78)-SUM(Taulukko!J64:J66))/SUM(Taulukko!J64:J66)</f>
        <v>8.834651082846355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12.629043358568476</v>
      </c>
      <c r="K67" s="75">
        <f>100*(SUM(Taulukko!N76:N78)-SUM(Taulukko!N64:N66))/SUM(Taulukko!N64:N66)</f>
        <v>11.861501542680804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6.093432633716974</v>
      </c>
      <c r="N67" s="75">
        <f>100*(SUM(Taulukko!R76:R78)-SUM(Taulukko!R64:R66))/SUM(Taulukko!R64:R66)</f>
        <v>6.211812627291226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13.613779397151381</v>
      </c>
      <c r="Q67" s="75">
        <f>100*(SUM(Taulukko!V76:V78)-SUM(Taulukko!V64:V66))/SUM(Taulukko!V64:V66)</f>
        <v>11.551724137931034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5.705604321404448</v>
      </c>
      <c r="T67" s="75">
        <f>100*(SUM(Taulukko!Z76:Z78)-SUM(Taulukko!Z64:Z66))/SUM(Taulukko!Z64:Z66)</f>
        <v>5.623306233062318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5.207981061887059</v>
      </c>
      <c r="W67" s="75">
        <f>100*(SUM(Taulukko!AD76:AD78)-SUM(Taulukko!AD64:AD66))/SUM(Taulukko!AD64:AD66)</f>
        <v>5.998636673483308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11.641483516483529</v>
      </c>
      <c r="Z67" s="75">
        <f>100*(SUM(Taulukko!AH76:AH78)-SUM(Taulukko!AH64:AH66))/SUM(Taulukko!AH64:AH66)</f>
        <v>11.461908030199053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11.49068322981369</v>
      </c>
      <c r="AC67" s="75">
        <f>100*(SUM(Taulukko!AL76:AL78)-SUM(Taulukko!AL64:AL66))/SUM(Taulukko!AL64:AL66)</f>
        <v>9.7844680123161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7.569585879158183</v>
      </c>
      <c r="E68" s="75">
        <f>100*(SUM(Taulukko!F77:F79)-SUM(Taulukko!F65:F67))/SUM(Taulukko!F65:F67)</f>
        <v>7.998638529611981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8.670322138450977</v>
      </c>
      <c r="H68" s="75">
        <f>100*(SUM(Taulukko!J77:J79)-SUM(Taulukko!J65:J67))/SUM(Taulukko!J65:J67)</f>
        <v>8.447332421340628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10.36585365853657</v>
      </c>
      <c r="K68" s="75">
        <f>100*(SUM(Taulukko!N77:N79)-SUM(Taulukko!N65:N67))/SUM(Taulukko!N65:N67)</f>
        <v>10.809894950864106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5.30557421087977</v>
      </c>
      <c r="N68" s="75">
        <f>100*(SUM(Taulukko!R77:R79)-SUM(Taulukko!R65:R67))/SUM(Taulukko!R65:R67)</f>
        <v>5.799055967633152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8.366271409749663</v>
      </c>
      <c r="Q68" s="75">
        <f>100*(SUM(Taulukko!V77:V79)-SUM(Taulukko!V65:V67))/SUM(Taulukko!V65:V67)</f>
        <v>10.708176530961365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4.998322710499824</v>
      </c>
      <c r="T68" s="75">
        <f>100*(SUM(Taulukko!Z77:Z79)-SUM(Taulukko!Z65:Z67))/SUM(Taulukko!Z65:Z67)</f>
        <v>5.592991913746619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4.722036168787664</v>
      </c>
      <c r="W68" s="75">
        <f>100*(SUM(Taulukko!AD77:AD79)-SUM(Taulukko!AD65:AD67))/SUM(Taulukko!AD65:AD67)</f>
        <v>5.67567567567568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11.345108695652186</v>
      </c>
      <c r="Z68" s="75">
        <f>100*(SUM(Taulukko!AH77:AH79)-SUM(Taulukko!AH65:AH67))/SUM(Taulukko!AH65:AH67)</f>
        <v>11.45868752125127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9.57555178268251</v>
      </c>
      <c r="AC68" s="75">
        <f>100*(SUM(Taulukko!AL77:AL79)-SUM(Taulukko!AL65:AL67))/SUM(Taulukko!AL65:AL67)</f>
        <v>9.541595925297122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7.22891566265059</v>
      </c>
      <c r="E69" s="75">
        <f>100*(SUM(Taulukko!F78:F80)-SUM(Taulukko!F66:F68))/SUM(Taulukko!F66:F68)</f>
        <v>7.723577235772341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7.06867671691793</v>
      </c>
      <c r="H69" s="75">
        <f>100*(SUM(Taulukko!J78:J80)-SUM(Taulukko!J66:J68))/SUM(Taulukko!J66:J68)</f>
        <v>7.710597826086973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8.25291181364393</v>
      </c>
      <c r="K69" s="75">
        <f>100*(SUM(Taulukko!N78:N80)-SUM(Taulukko!N66:N68))/SUM(Taulukko!N66:N68)</f>
        <v>9.771658831430477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5.390023434884507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8.924329826942657</v>
      </c>
      <c r="Q69" s="75">
        <f>100*(SUM(Taulukko!V78:V80)-SUM(Taulukko!V66:V68))/SUM(Taulukko!V66:V68)</f>
        <v>9.857239972807633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5.66543747904795</v>
      </c>
      <c r="T69" s="75">
        <f>100*(SUM(Taulukko!Z78:Z80)-SUM(Taulukko!Z66:Z68))/SUM(Taulukko!Z66:Z68)</f>
        <v>5.596514745308327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4.969979986657764</v>
      </c>
      <c r="W69" s="75">
        <f>100*(SUM(Taulukko!AD78:AD80)-SUM(Taulukko!AD66:AD68))/SUM(Taulukko!AD66:AD68)</f>
        <v>5.499664654594244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12.116098548768132</v>
      </c>
      <c r="Z69" s="75">
        <f>100*(SUM(Taulukko!AH78:AH80)-SUM(Taulukko!AH66:AH68))/SUM(Taulukko!AH66:AH68)</f>
        <v>11.39197842938996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9.234917425008438</v>
      </c>
      <c r="AC69" s="75">
        <f>100*(SUM(Taulukko!AL78:AL80)-SUM(Taulukko!AL66:AL68))/SUM(Taulukko!AL66:AL68)</f>
        <v>9.234917425008417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6.6401062416998675</v>
      </c>
      <c r="E70" s="75">
        <f>100*(SUM(Taulukko!F79:F81)-SUM(Taulukko!F67:F69))/SUM(Taulukko!F67:F69)</f>
        <v>7.412398921832866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6.140059741121806</v>
      </c>
      <c r="H70" s="75">
        <f>100*(SUM(Taulukko!J79:J81)-SUM(Taulukko!J67:J69))/SUM(Taulukko!J67:J69)</f>
        <v>6.738544474393531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8.513468573328886</v>
      </c>
      <c r="K70" s="75">
        <f>100*(SUM(Taulukko!N79:N81)-SUM(Taulukko!N67:N69))/SUM(Taulukko!N67:N69)</f>
        <v>8.905937291527682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5.191347753743768</v>
      </c>
      <c r="N70" s="75">
        <f>100*(SUM(Taulukko!R79:R81)-SUM(Taulukko!R67:R69))/SUM(Taulukko!R67:R69)</f>
        <v>5.3630912724850175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8.937034529451605</v>
      </c>
      <c r="Q70" s="75">
        <f>100*(SUM(Taulukko!V79:V81)-SUM(Taulukko!V67:V69))/SUM(Taulukko!V67:V69)</f>
        <v>9.232330064254315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5.186170212765946</v>
      </c>
      <c r="T70" s="75">
        <f>100*(SUM(Taulukko!Z79:Z81)-SUM(Taulukko!Z67:Z69))/SUM(Taulukko!Z67:Z69)</f>
        <v>5.63521173724576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4.877239548772411</v>
      </c>
      <c r="W70" s="75">
        <f>100*(SUM(Taulukko!AD79:AD81)-SUM(Taulukko!AD67:AD69))/SUM(Taulukko!AD67:AD69)</f>
        <v>5.535178392797607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11.13340020060179</v>
      </c>
      <c r="Z70" s="75">
        <f>100*(SUM(Taulukko!AH79:AH81)-SUM(Taulukko!AH67:AH69))/SUM(Taulukko!AH67:AH69)</f>
        <v>11.37123745819398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8.80187416331995</v>
      </c>
      <c r="AC70" s="75">
        <f>100*(SUM(Taulukko!AL79:AL81)-SUM(Taulukko!AL67:AL69))/SUM(Taulukko!AL67:AL69)</f>
        <v>8.935742971887548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7.30578512396695</v>
      </c>
      <c r="E71" s="75">
        <f>100*(SUM(Taulukko!F80:F82)-SUM(Taulukko!F68:F70))/SUM(Taulukko!F68:F70)</f>
        <v>7.135678391959802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5.202502469542296</v>
      </c>
      <c r="H71" s="75">
        <f>100*(SUM(Taulukko!J80:J82)-SUM(Taulukko!J68:J70))/SUM(Taulukko!J68:J70)</f>
        <v>5.848930481283423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9.352037408149632</v>
      </c>
      <c r="K71" s="75">
        <f>100*(SUM(Taulukko!N80:N82)-SUM(Taulukko!N68:N70))/SUM(Taulukko!N68:N70)</f>
        <v>8.302889405513119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5.876494023904379</v>
      </c>
      <c r="N71" s="75">
        <f>100*(SUM(Taulukko!R80:R82)-SUM(Taulukko!R68:R70))/SUM(Taulukko!R68:R70)</f>
        <v>5.509459010952527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8.980827447023206</v>
      </c>
      <c r="Q71" s="75">
        <f>100*(SUM(Taulukko!V80:V82)-SUM(Taulukko!V68:V70))/SUM(Taulukko!V68:V70)</f>
        <v>8.748317631224783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5.87064676616915</v>
      </c>
      <c r="T71" s="75">
        <f>100*(SUM(Taulukko!Z80:Z82)-SUM(Taulukko!Z68:Z70))/SUM(Taulukko!Z68:Z70)</f>
        <v>5.812022583859182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5.388429752066119</v>
      </c>
      <c r="W71" s="75">
        <f>100*(SUM(Taulukko!AD80:AD82)-SUM(Taulukko!AD68:AD70))/SUM(Taulukko!AD68:AD70)</f>
        <v>5.644090305444887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11.457987379608085</v>
      </c>
      <c r="Z71" s="75">
        <f>100*(SUM(Taulukko!AH80:AH82)-SUM(Taulukko!AH68:AH70))/SUM(Taulukko!AH68:AH70)</f>
        <v>11.420982735723761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8.882235528942113</v>
      </c>
      <c r="AC71" s="75">
        <f>100*(SUM(Taulukko!AL80:AL82)-SUM(Taulukko!AL68:AL70))/SUM(Taulukko!AL68:AL70)</f>
        <v>8.640744433366567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6.25413633355395</v>
      </c>
      <c r="E72" s="75">
        <f>100*(SUM(Taulukko!F81:F83)-SUM(Taulukko!F69:F71))/SUM(Taulukko!F69:F71)</f>
        <v>6.859806859806848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5.071262843884657</v>
      </c>
      <c r="H72" s="75">
        <f>100*(SUM(Taulukko!J81:J83)-SUM(Taulukko!J69:J71))/SUM(Taulukko!J69:J71)</f>
        <v>5.1077943615256975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8.67244829886593</v>
      </c>
      <c r="K72" s="75">
        <f>100*(SUM(Taulukko!N81:N83)-SUM(Taulukko!N69:N71))/SUM(Taulukko!N69:N71)</f>
        <v>7.73809523809523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6.026490066225162</v>
      </c>
      <c r="N72" s="75">
        <f>100*(SUM(Taulukko!R81:R83)-SUM(Taulukko!R69:R71))/SUM(Taulukko!R69:R71)</f>
        <v>5.757776307081414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8.280467445742907</v>
      </c>
      <c r="Q72" s="75">
        <f>100*(SUM(Taulukko!V81:V83)-SUM(Taulukko!V69:V71))/SUM(Taulukko!V69:V71)</f>
        <v>8.191240387830156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5.493050959629373</v>
      </c>
      <c r="T72" s="75">
        <f>100*(SUM(Taulukko!Z81:Z83)-SUM(Taulukko!Z69:Z71))/SUM(Taulukko!Z69:Z71)</f>
        <v>6.0927152317880715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5.625413633355374</v>
      </c>
      <c r="W72" s="75">
        <f>100*(SUM(Taulukko!AD81:AD83)-SUM(Taulukko!AD69:AD71))/SUM(Taulukko!AD69:AD71)</f>
        <v>5.689712206417482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10.777851021753477</v>
      </c>
      <c r="Z72" s="75">
        <f>100*(SUM(Taulukko!AH81:AH83)-SUM(Taulukko!AH69:AH71))/SUM(Taulukko!AH69:AH71)</f>
        <v>11.56888595912987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8.314087759815239</v>
      </c>
      <c r="AC72" s="75">
        <f>100*(SUM(Taulukko!AL81:AL83)-SUM(Taulukko!AL69:AL71))/SUM(Taulukko!AL69:AL71)</f>
        <v>8.212401055408963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6.361239288068541</v>
      </c>
      <c r="E73" s="75">
        <f>100*(SUM(Taulukko!F82:F84)-SUM(Taulukko!F70:F72))/SUM(Taulukko!F70:F72)</f>
        <v>6.4505458154151505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4.242025649457408</v>
      </c>
      <c r="H73" s="75">
        <f>100*(SUM(Taulukko!J82:J84)-SUM(Taulukko!J70:J72))/SUM(Taulukko!J70:J72)</f>
        <v>4.54545454545453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7.279947054930528</v>
      </c>
      <c r="K73" s="75">
        <f>100*(SUM(Taulukko!N82:N84)-SUM(Taulukko!N70:N72))/SUM(Taulukko!N70:N72)</f>
        <v>6.931668856767419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6.23968306371741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7.294429708222811</v>
      </c>
      <c r="Q73" s="75">
        <f>100*(SUM(Taulukko!V82:V84)-SUM(Taulukko!V70:V72))/SUM(Taulukko!V70:V72)</f>
        <v>7.187810533289184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6.386499007279931</v>
      </c>
      <c r="T73" s="75">
        <f>100*(SUM(Taulukko!Z82:Z84)-SUM(Taulukko!Z70:Z72))/SUM(Taulukko!Z70:Z72)</f>
        <v>6.406869220607654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6.334991708126044</v>
      </c>
      <c r="W73" s="75">
        <f>100*(SUM(Taulukko!AD82:AD84)-SUM(Taulukko!AD70:AD72))/SUM(Taulukko!AD70:AD72)</f>
        <v>5.603164139749506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11.637790127492654</v>
      </c>
      <c r="Z73" s="75">
        <f>100*(SUM(Taulukko!AH82:AH84)-SUM(Taulukko!AH70:AH72))/SUM(Taulukko!AH70:AH72)</f>
        <v>11.699346405228743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7.6545632973503555</v>
      </c>
      <c r="AC73" s="75">
        <f>100*(SUM(Taulukko!AL82:AL84)-SUM(Taulukko!AL70:AL72))/SUM(Taulukko!AL70:AL72)</f>
        <v>7.687275106313397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6.015037593984974</v>
      </c>
      <c r="E74" s="75">
        <f>100*(SUM(Taulukko!F83:F85)-SUM(Taulukko!F71:F73))/SUM(Taulukko!F71:F73)</f>
        <v>5.808992451591726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4.356370782836557</v>
      </c>
      <c r="H74" s="75">
        <f>100*(SUM(Taulukko!J83:J85)-SUM(Taulukko!J71:J73))/SUM(Taulukko!J71:J73)</f>
        <v>3.8914323086985068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6.562193927522045</v>
      </c>
      <c r="K74" s="75">
        <f>100*(SUM(Taulukko!N83:N85)-SUM(Taulukko!N71:N73))/SUM(Taulukko!N71:N73)</f>
        <v>5.721716514954474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6.178113703581995</v>
      </c>
      <c r="N74" s="75">
        <f>100*(SUM(Taulukko!R83:R85)-SUM(Taulukko!R71:R73))/SUM(Taulukko!R71:R73)</f>
        <v>6.040709126723564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6.721581548599663</v>
      </c>
      <c r="Q74" s="75">
        <f>100*(SUM(Taulukko!V83:V85)-SUM(Taulukko!V71:V73))/SUM(Taulukko!V71:V73)</f>
        <v>5.691854759568196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6.124464932499165</v>
      </c>
      <c r="T74" s="75">
        <f>100*(SUM(Taulukko!Z83:Z85)-SUM(Taulukko!Z71:Z73))/SUM(Taulukko!Z71:Z73)</f>
        <v>6.618373394797485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6.1838624338624495</v>
      </c>
      <c r="W74" s="75">
        <f>100*(SUM(Taulukko!AD83:AD85)-SUM(Taulukko!AD71:AD73))/SUM(Taulukko!AD71:AD73)</f>
        <v>5.453350854139298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11.779935275080899</v>
      </c>
      <c r="Z74" s="75">
        <f>100*(SUM(Taulukko!AH83:AH85)-SUM(Taulukko!AH71:AH73))/SUM(Taulukko!AH71:AH73)</f>
        <v>11.783748786014904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6.902138690861961</v>
      </c>
      <c r="AC74" s="75">
        <f>100*(SUM(Taulukko!AL83:AL85)-SUM(Taulukko!AL71:AL73))/SUM(Taulukko!AL71:AL73)</f>
        <v>7.101167315175109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5.740378343118057</v>
      </c>
      <c r="E75" s="75">
        <f>100*(SUM(Taulukko!F84:F86)-SUM(Taulukko!F72:F74))/SUM(Taulukko!F72:F74)</f>
        <v>4.9756097560975645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3.4437946718648362</v>
      </c>
      <c r="H75" s="75">
        <f>100*(SUM(Taulukko!J84:J86)-SUM(Taulukko!J72:J74))/SUM(Taulukko!J72:J74)</f>
        <v>3.082414016872142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4.67139175257732</v>
      </c>
      <c r="K75" s="75">
        <f>100*(SUM(Taulukko!N84:N86)-SUM(Taulukko!N72:N74))/SUM(Taulukko!N72:N74)</f>
        <v>4.230769230769227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5.907310704960843</v>
      </c>
      <c r="N75" s="75">
        <f>100*(SUM(Taulukko!R84:R86)-SUM(Taulukko!R72:R74))/SUM(Taulukko!R72:R74)</f>
        <v>5.9399477806788665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4.894651539708273</v>
      </c>
      <c r="Q75" s="75">
        <f>100*(SUM(Taulukko!V84:V86)-SUM(Taulukko!V72:V74))/SUM(Taulukko!V72:V74)</f>
        <v>3.8659793814433177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6.178113703581995</v>
      </c>
      <c r="T75" s="75">
        <f>100*(SUM(Taulukko!Z84:Z86)-SUM(Taulukko!Z72:Z74))/SUM(Taulukko!Z72:Z74)</f>
        <v>6.625122991144653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5.595786701777485</v>
      </c>
      <c r="W75" s="75">
        <f>100*(SUM(Taulukko!AD84:AD86)-SUM(Taulukko!AD72:AD74))/SUM(Taulukko!AD72:AD74)</f>
        <v>5.270049099836341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11.79487179487178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6.525233044037272</v>
      </c>
      <c r="AC75" s="75">
        <f>100*(SUM(Taulukko!AL84:AL86)-SUM(Taulukko!AL72:AL74))/SUM(Taulukko!AL72:AL74)</f>
        <v>6.623794212218657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4.969344949983859</v>
      </c>
      <c r="E76" s="77">
        <f>100*(SUM(Taulukko!F85:F87)-SUM(Taulukko!F73:F75))/SUM(Taulukko!F73:F75)</f>
        <v>4.155927835051558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2.976383047557421</v>
      </c>
      <c r="H76" s="77">
        <f>100*(SUM(Taulukko!J85:J87)-SUM(Taulukko!J73:J75))/SUM(Taulukko!J73:J75)</f>
        <v>2.1235521235521126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2.5535939470365774</v>
      </c>
      <c r="K76" s="77">
        <f>100*(SUM(Taulukko!N85:N87)-SUM(Taulukko!N73:N75))/SUM(Taulukko!N73:N75)</f>
        <v>2.809343434343445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5.9720869847452045</v>
      </c>
      <c r="N76" s="77">
        <f>100*(SUM(Taulukko!R85:R87)-SUM(Taulukko!R73:R75))/SUM(Taulukko!R73:R75)</f>
        <v>5.70687418936447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4.752604166666674</v>
      </c>
      <c r="Q76" s="77">
        <f>100*(SUM(Taulukko!V85:V87)-SUM(Taulukko!V73:V75))/SUM(Taulukko!V73:V75)</f>
        <v>2.189086294416236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5.8765915768854065</v>
      </c>
      <c r="T76" s="77">
        <f>100*(SUM(Taulukko!Z85:Z87)-SUM(Taulukko!Z73:Z75))/SUM(Taulukko!Z73:Z75)</f>
        <v>6.462140992167124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5.3939195815626215</v>
      </c>
      <c r="W76" s="77">
        <f>100*(SUM(Taulukko!AD85:AD87)-SUM(Taulukko!AD73:AD75))/SUM(Taulukko!AD73:AD75)</f>
        <v>5.086403651776989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11.798287345385344</v>
      </c>
      <c r="Z76" s="77">
        <f>100*(SUM(Taulukko!AH85:AH87)-SUM(Taulukko!AH73:AH75))/SUM(Taulukko!AH73:AH75)</f>
        <v>11.710568073627412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6.218112244897958</v>
      </c>
      <c r="AC76" s="77">
        <f>100*(SUM(Taulukko!AL85:AL87)-SUM(Taulukko!AL73:AL75))/SUM(Taulukko!AL73:AL75)</f>
        <v>6.186224489795911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3.0940988835725642</v>
      </c>
      <c r="E77" s="75">
        <f>100*(SUM(Taulukko!F86:F88)-SUM(Taulukko!F74:F76))/SUM(Taulukko!F74:F76)</f>
        <v>3.5463258785942564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0.988205291679938</v>
      </c>
      <c r="H77" s="75">
        <f>100*(SUM(Taulukko!J86:J88)-SUM(Taulukko!J74:J76))/SUM(Taulukko!J74:J76)</f>
        <v>1.2128949888286025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0.43209876543209175</v>
      </c>
      <c r="K77" s="75">
        <f>100*(SUM(Taulukko!N86:N88)-SUM(Taulukko!N74:N76))/SUM(Taulukko!N74:N76)</f>
        <v>1.7745952677459491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5.214032829095587</v>
      </c>
      <c r="N77" s="75">
        <f>100*(SUM(Taulukko!R86:R88)-SUM(Taulukko!R74:R76))/SUM(Taulukko!R74:R76)</f>
        <v>5.44634224943604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-1.8734643734643803</v>
      </c>
      <c r="Q77" s="75">
        <f>100*(SUM(Taulukko!V86:V88)-SUM(Taulukko!V74:V76))/SUM(Taulukko!V74:V76)</f>
        <v>1.001878522229194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5.077619663648121</v>
      </c>
      <c r="T77" s="75">
        <f>100*(SUM(Taulukko!Z86:Z88)-SUM(Taulukko!Z74:Z76))/SUM(Taulukko!Z74:Z76)</f>
        <v>6.164828033744321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5.11067708333331</v>
      </c>
      <c r="W77" s="75">
        <f>100*(SUM(Taulukko!AD86:AD88)-SUM(Taulukko!AD74:AD76))/SUM(Taulukko!AD74:AD76)</f>
        <v>4.93506493506495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11.407919547454435</v>
      </c>
      <c r="Z77" s="75">
        <f>100*(SUM(Taulukko!AH86:AH88)-SUM(Taulukko!AH74:AH76))/SUM(Taulukko!AH74:AH76)</f>
        <v>11.498586239396783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5.062893081761014</v>
      </c>
      <c r="AC77" s="75">
        <f>100*(SUM(Taulukko!AL86:AL88)-SUM(Taulukko!AL74:AL76))/SUM(Taulukko!AL74:AL76)</f>
        <v>5.724225173940551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2.7821688270629186</v>
      </c>
      <c r="E78" s="75">
        <f>100*(SUM(Taulukko!F87:F89)-SUM(Taulukko!F75:F77))/SUM(Taulukko!F75:F77)</f>
        <v>3.3333333333333335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-0.3790271636134066</v>
      </c>
      <c r="H78" s="75">
        <f>100*(SUM(Taulukko!J87:J89)-SUM(Taulukko!J75:J77))/SUM(Taulukko!J75:J77)</f>
        <v>0.539169045353646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0.3352636391343998</v>
      </c>
      <c r="K78" s="75">
        <f>100*(SUM(Taulukko!N87:N89)-SUM(Taulukko!N75:N77))/SUM(Taulukko!N75:N77)</f>
        <v>1.2638717632552476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5.136436597110754</v>
      </c>
      <c r="N78" s="75">
        <f>100*(SUM(Taulukko!R87:R89)-SUM(Taulukko!R75:R77))/SUM(Taulukko!R75:R77)</f>
        <v>5.2918537524053875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-3.32037092431948</v>
      </c>
      <c r="Q78" s="75">
        <f>100*(SUM(Taulukko!V87:V89)-SUM(Taulukko!V75:V77))/SUM(Taulukko!V75:V77)</f>
        <v>0.5276225946616973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5.198973042361999</v>
      </c>
      <c r="T78" s="75">
        <f>100*(SUM(Taulukko!Z87:Z89)-SUM(Taulukko!Z75:Z77))/SUM(Taulukko!Z75:Z77)</f>
        <v>5.935483870967735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5.150631681243937</v>
      </c>
      <c r="W78" s="75">
        <f>100*(SUM(Taulukko!AD87:AD89)-SUM(Taulukko!AD75:AD77))/SUM(Taulukko!AD75:AD77)</f>
        <v>4.814216478190622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11.363636363636381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4.71285892634208</v>
      </c>
      <c r="AC78" s="75">
        <f>100*(SUM(Taulukko!AL87:AL89)-SUM(Taulukko!AL75:AL77))/SUM(Taulukko!AL75:AL77)</f>
        <v>5.208660181989339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2.707808564231727</v>
      </c>
      <c r="E79" s="75">
        <f>100*(SUM(Taulukko!F88:F90)-SUM(Taulukko!F76:F78))/SUM(Taulukko!F76:F78)</f>
        <v>3.445006321112527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-0.5969211435752542</v>
      </c>
      <c r="H79" s="75">
        <f>100*(SUM(Taulukko!J88:J90)-SUM(Taulukko!J76:J78))/SUM(Taulukko!J76:J78)</f>
        <v>0.22109917877447524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0.7943782462572458</v>
      </c>
      <c r="K79" s="75">
        <f>100*(SUM(Taulukko!N88:N90)-SUM(Taulukko!N76:N78))/SUM(Taulukko!N76:N78)</f>
        <v>1.1952191235059868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4.75430759412892</v>
      </c>
      <c r="N79" s="75">
        <f>100*(SUM(Taulukko!R88:R90)-SUM(Taulukko!R76:R78))/SUM(Taulukko!R76:R78)</f>
        <v>5.273250239693193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-4.4023323615160415</v>
      </c>
      <c r="Q79" s="75">
        <f>100*(SUM(Taulukko!V88:V90)-SUM(Taulukko!V76:V78))/SUM(Taulukko!V76:V78)</f>
        <v>0.7109737248840838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5.046311082721161</v>
      </c>
      <c r="T79" s="75">
        <f>100*(SUM(Taulukko!Z88:Z90)-SUM(Taulukko!Z76:Z78))/SUM(Taulukko!Z76:Z78)</f>
        <v>5.708787684413089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4.660880745740919</v>
      </c>
      <c r="W79" s="75">
        <f>100*(SUM(Taulukko!AD88:AD90)-SUM(Taulukko!AD76:AD78))/SUM(Taulukko!AD76:AD78)</f>
        <v>4.758842443729889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11.22731467240849</v>
      </c>
      <c r="Z79" s="75">
        <f>100*(SUM(Taulukko!AH88:AH90)-SUM(Taulukko!AH76:AH78))/SUM(Taulukko!AH76:AH78)</f>
        <v>11.022167487684731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3.930671618693899</v>
      </c>
      <c r="AC79" s="75">
        <f>100*(SUM(Taulukko!AL88:AL90)-SUM(Taulukko!AL76:AL78))/SUM(Taulukko!AL76:AL78)</f>
        <v>4.674353381115613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4.03912906279582</v>
      </c>
      <c r="E80" s="75">
        <f>100*(SUM(Taulukko!F89:F91)-SUM(Taulukko!F77:F79))/SUM(Taulukko!F77:F79)</f>
        <v>3.7503939489442097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0.3784295175023796</v>
      </c>
      <c r="H80" s="75">
        <f>100*(SUM(Taulukko!J89:J91)-SUM(Taulukko!J77:J79))/SUM(Taulukko!J77:J79)</f>
        <v>0.2522863450015804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1.8416206261510129</v>
      </c>
      <c r="K80" s="75">
        <f>100*(SUM(Taulukko!N89:N91)-SUM(Taulukko!N77:N79))/SUM(Taulukko!N77:N79)</f>
        <v>1.4067278287461844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5.452806122448988</v>
      </c>
      <c r="N80" s="75">
        <f>100*(SUM(Taulukko!R89:R91)-SUM(Taulukko!R77:R79))/SUM(Taulukko!R77:R79)</f>
        <v>5.385595920968782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0.5167173252279601</v>
      </c>
      <c r="Q80" s="75">
        <f>100*(SUM(Taulukko!V89:V91)-SUM(Taulukko!V77:V79))/SUM(Taulukko!V77:V79)</f>
        <v>1.236093943139661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5.878594249201271</v>
      </c>
      <c r="T80" s="75">
        <f>100*(SUM(Taulukko!Z89:Z91)-SUM(Taulukko!Z77:Z79))/SUM(Taulukko!Z77:Z79)</f>
        <v>5.583918315252075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4.860889031020144</v>
      </c>
      <c r="W80" s="75">
        <f>100*(SUM(Taulukko!AD89:AD91)-SUM(Taulukko!AD77:AD79))/SUM(Taulukko!AD77:AD79)</f>
        <v>4.635549872122744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11.317876754118354</v>
      </c>
      <c r="Z80" s="75">
        <f>100*(SUM(Taulukko!AH89:AH91)-SUM(Taulukko!AH77:AH79))/SUM(Taulukko!AH77:AH79)</f>
        <v>10.860280658938366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4.214440656956933</v>
      </c>
      <c r="AC80" s="75">
        <f>100*(SUM(Taulukko!AL89:AL91)-SUM(Taulukko!AL77:AL79))/SUM(Taulukko!AL77:AL79)</f>
        <v>4.277743335399862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3.589263420724095</v>
      </c>
      <c r="E81" s="75">
        <f>100*(SUM(Taulukko!F90:F92)-SUM(Taulukko!F78:F80))/SUM(Taulukko!F78:F80)</f>
        <v>3.9937106918238956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0.8448060075093831</v>
      </c>
      <c r="H81" s="75">
        <f>100*(SUM(Taulukko!J90:J92)-SUM(Taulukko!J78:J80))/SUM(Taulukko!J78:J80)</f>
        <v>0.47303689687795647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2.5514909314478977</v>
      </c>
      <c r="K81" s="75">
        <f>100*(SUM(Taulukko!N90:N92)-SUM(Taulukko!N78:N80))/SUM(Taulukko!N78:N80)</f>
        <v>1.6518813092689002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5.749682337992365</v>
      </c>
      <c r="N81" s="75">
        <f>100*(SUM(Taulukko!R90:R92)-SUM(Taulukko!R78:R80))/SUM(Taulukko!R78:R80)</f>
        <v>5.430295331851389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2.5233644859813156</v>
      </c>
      <c r="Q81" s="75">
        <f>100*(SUM(Taulukko!V90:V92)-SUM(Taulukko!V78:V80))/SUM(Taulukko!V78:V80)</f>
        <v>1.7636138613861172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5.425126903553288</v>
      </c>
      <c r="T81" s="75">
        <f>100*(SUM(Taulukko!Z90:Z92)-SUM(Taulukko!Z78:Z80))/SUM(Taulukko!Z78:Z80)</f>
        <v>5.3951126626467785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4.671115347950425</v>
      </c>
      <c r="W81" s="75">
        <f>100*(SUM(Taulukko!AD90:AD92)-SUM(Taulukko!AD78:AD80))/SUM(Taulukko!AD78:AD80)</f>
        <v>4.513668150031765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10.686333534015654</v>
      </c>
      <c r="Z81" s="75">
        <f>100*(SUM(Taulukko!AH90:AH92)-SUM(Taulukko!AH78:AH80))/SUM(Taulukko!AH78:AH80)</f>
        <v>10.771558245083215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4.04196235729712</v>
      </c>
      <c r="AC81" s="75">
        <f>100*(SUM(Taulukko!AL90:AL92)-SUM(Taulukko!AL78:AL80))/SUM(Taulukko!AL78:AL80)</f>
        <v>3.949398333847564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3.580323785803238</v>
      </c>
      <c r="E82" s="75">
        <f>100*(SUM(Taulukko!F91:F93)-SUM(Taulukko!F79:F81))/SUM(Taulukko!F79:F81)</f>
        <v>4.015056461731497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0.7817385866166354</v>
      </c>
      <c r="H82" s="75">
        <f>100*(SUM(Taulukko!J91:J93)-SUM(Taulukko!J79:J81))/SUM(Taulukko!J79:J81)</f>
        <v>0.7260101010101045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2.5130248237817923</v>
      </c>
      <c r="K82" s="75">
        <f>100*(SUM(Taulukko!N91:N93)-SUM(Taulukko!N79:N81))/SUM(Taulukko!N79:N81)</f>
        <v>1.6845329249617151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5.567858272698502</v>
      </c>
      <c r="N82" s="75">
        <f>100*(SUM(Taulukko!R91:R93)-SUM(Taulukko!R79:R81))/SUM(Taulukko!R79:R81)</f>
        <v>5.311413215301932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2.3617153511497717</v>
      </c>
      <c r="Q82" s="75">
        <f>100*(SUM(Taulukko!V91:V93)-SUM(Taulukko!V79:V81))/SUM(Taulukko!V79:V81)</f>
        <v>1.9814241486068218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5.46776232616941</v>
      </c>
      <c r="T82" s="75">
        <f>100*(SUM(Taulukko!Z91:Z93)-SUM(Taulukko!Z79:Z81))/SUM(Taulukko!Z79:Z81)</f>
        <v>5.176767676767687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4.587155963302752</v>
      </c>
      <c r="W82" s="75">
        <f>100*(SUM(Taulukko!AD91:AD93)-SUM(Taulukko!AD79:AD81))/SUM(Taulukko!AD79:AD81)</f>
        <v>4.360189573459701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10.890493381468126</v>
      </c>
      <c r="Z82" s="75">
        <f>100*(SUM(Taulukko!AH91:AH93)-SUM(Taulukko!AH79:AH81))/SUM(Taulukko!AH79:AH81)</f>
        <v>10.720720720720719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3.8449707782220854</v>
      </c>
      <c r="AC82" s="75">
        <f>100*(SUM(Taulukko!AL91:AL93)-SUM(Taulukko!AL79:AL81))/SUM(Taulukko!AL79:AL81)</f>
        <v>3.717357910906305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2.310536044362292</v>
      </c>
      <c r="E83" s="75">
        <f>100*(SUM(Taulukko!F92:F94)-SUM(Taulukko!F80:F82))/SUM(Taulukko!F80:F82)</f>
        <v>3.8461538461538494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0.6572769953051715</v>
      </c>
      <c r="H83" s="75">
        <f>100*(SUM(Taulukko!J92:J94)-SUM(Taulukko!J80:J82))/SUM(Taulukko!J80:J82)</f>
        <v>0.8841174613198647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0.9773976786805271</v>
      </c>
      <c r="K83" s="75">
        <f>100*(SUM(Taulukko!N92:N94)-SUM(Taulukko!N80:N82))/SUM(Taulukko!N80:N82)</f>
        <v>1.5026065624041633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4.797742238946382</v>
      </c>
      <c r="N83" s="75">
        <f>100*(SUM(Taulukko!R92:R94)-SUM(Taulukko!R80:R82))/SUM(Taulukko!R80:R82)</f>
        <v>5.001572821642019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1.5432098765432098</v>
      </c>
      <c r="Q83" s="75">
        <f>100*(SUM(Taulukko!V92:V94)-SUM(Taulukko!V80:V82))/SUM(Taulukko!V80:V82)</f>
        <v>1.918316831683147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4.5739348370927395</v>
      </c>
      <c r="T83" s="75">
        <f>100*(SUM(Taulukko!Z92:Z94)-SUM(Taulukko!Z80:Z82))/SUM(Taulukko!Z80:Z82)</f>
        <v>4.865034526051475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3.920953575909661</v>
      </c>
      <c r="W83" s="75">
        <f>100*(SUM(Taulukko!AD92:AD94)-SUM(Taulukko!AD80:AD82))/SUM(Taulukko!AD80:AD82)</f>
        <v>4.305468258956628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10.578069129916585</v>
      </c>
      <c r="Z83" s="75">
        <f>100*(SUM(Taulukko!AH92:AH94)-SUM(Taulukko!AH80:AH82))/SUM(Taulukko!AH80:AH82)</f>
        <v>10.667461263408805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3.483043079743348</v>
      </c>
      <c r="AC83" s="75">
        <f>100*(SUM(Taulukko!AL92:AL94)-SUM(Taulukko!AL80:AL82))/SUM(Taulukko!AL80:AL82)</f>
        <v>3.548485775466511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3.270009342883819</v>
      </c>
      <c r="E84" s="75">
        <f>100*(SUM(Taulukko!F93:F95)-SUM(Taulukko!F81:F83))/SUM(Taulukko!F81:F83)</f>
        <v>3.58367092552197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0.757097791798118</v>
      </c>
      <c r="H84" s="75">
        <f>100*(SUM(Taulukko!J93:J95)-SUM(Taulukko!J81:J83))/SUM(Taulukko!J81:J83)</f>
        <v>0.9151151782896921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1.0128913443830605</v>
      </c>
      <c r="K84" s="75">
        <f>100*(SUM(Taulukko!N93:N95)-SUM(Taulukko!N81:N83))/SUM(Taulukko!N81:N83)</f>
        <v>1.1970534069981513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4.403497813866323</v>
      </c>
      <c r="N84" s="75">
        <f>100*(SUM(Taulukko!R93:R95)-SUM(Taulukko!R81:R83))/SUM(Taulukko!R81:R83)</f>
        <v>4.599499374217751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1.264261486278127</v>
      </c>
      <c r="Q84" s="75">
        <f>100*(SUM(Taulukko!V93:V95)-SUM(Taulukko!V81:V83))/SUM(Taulukko!V81:V83)</f>
        <v>1.668726823238559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5.050188205771633</v>
      </c>
      <c r="T84" s="75">
        <f>100*(SUM(Taulukko!Z93:Z95)-SUM(Taulukko!Z81:Z83))/SUM(Taulukko!Z81:Z83)</f>
        <v>4.525593008739077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4.511278195488733</v>
      </c>
      <c r="W84" s="75">
        <f>100*(SUM(Taulukko!AD93:AD95)-SUM(Taulukko!AD81:AD83))/SUM(Taulukko!AD81:AD83)</f>
        <v>4.41314553990611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11.276405831597732</v>
      </c>
      <c r="Z84" s="75">
        <f>100*(SUM(Taulukko!AH93:AH95)-SUM(Taulukko!AH81:AH83))/SUM(Taulukko!AH81:AH83)</f>
        <v>10.516986706056137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3.32013402375875</v>
      </c>
      <c r="AC84" s="75">
        <f>100*(SUM(Taulukko!AL93:AL95)-SUM(Taulukko!AL81:AL83))/SUM(Taulukko!AL81:AL83)</f>
        <v>3.4440719292898367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2.7269910133250734</v>
      </c>
      <c r="E85" s="75">
        <f>100*(SUM(Taulukko!F94:F96)-SUM(Taulukko!F82:F84))/SUM(Taulukko!F82:F84)</f>
        <v>3.449347420758224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0.662460567823351</v>
      </c>
      <c r="H85" s="75">
        <f>100*(SUM(Taulukko!J94:J96)-SUM(Taulukko!J82:J84))/SUM(Taulukko!J82:J84)</f>
        <v>0.850661625708899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0.9561998766193426</v>
      </c>
      <c r="K85" s="75">
        <f>100*(SUM(Taulukko!N94:N96)-SUM(Taulukko!N82:N84))/SUM(Taulukko!N82:N84)</f>
        <v>0.9831029185867861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4.070851460534483</v>
      </c>
      <c r="N85" s="75">
        <f>100*(SUM(Taulukko!R94:R96)-SUM(Taulukko!R82:R84))/SUM(Taulukko!R82:R84)</f>
        <v>4.201680672268908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1.4833127317676003</v>
      </c>
      <c r="Q85" s="75">
        <f>100*(SUM(Taulukko!V94:V96)-SUM(Taulukko!V82:V84))/SUM(Taulukko!V82:V84)</f>
        <v>1.5142150803460992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4.385692068429245</v>
      </c>
      <c r="T85" s="75">
        <f>100*(SUM(Taulukko!Z94:Z96)-SUM(Taulukko!Z82:Z84))/SUM(Taulukko!Z82:Z84)</f>
        <v>4.2209807572936136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4.678727386150967</v>
      </c>
      <c r="W85" s="75">
        <f>100*(SUM(Taulukko!AD94:AD96)-SUM(Taulukko!AD82:AD84))/SUM(Taulukko!AD82:AD84)</f>
        <v>4.681647940074907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10.424597364568088</v>
      </c>
      <c r="Z85" s="75">
        <f>100*(SUM(Taulukko!AH94:AH96)-SUM(Taulukko!AH82:AH84))/SUM(Taulukko!AH82:AH84)</f>
        <v>10.269163253364548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3.4943786083257367</v>
      </c>
      <c r="AC85" s="75">
        <f>100*(SUM(Taulukko!AL94:AL96)-SUM(Taulukko!AL82:AL84))/SUM(Taulukko!AL82:AL84)</f>
        <v>3.3414337788578368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2.867715078630901</v>
      </c>
      <c r="E86" s="75">
        <f>100*(SUM(Taulukko!F95:F97)-SUM(Taulukko!F83:F85))/SUM(Taulukko!F83:F85)</f>
        <v>3.504962779156349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1.0357815442561062</v>
      </c>
      <c r="H86" s="75">
        <f>100*(SUM(Taulukko!J95:J97)-SUM(Taulukko!J83:J85))/SUM(Taulukko!J83:J85)</f>
        <v>0.9128108278249848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0.7659313725490021</v>
      </c>
      <c r="K86" s="75">
        <f>100*(SUM(Taulukko!N95:N97)-SUM(Taulukko!N83:N85))/SUM(Taulukko!N83:N85)</f>
        <v>0.9840098400983975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3.8068709377901433</v>
      </c>
      <c r="N86" s="75">
        <f>100*(SUM(Taulukko!R95:R97)-SUM(Taulukko!R83:R85))/SUM(Taulukko!R83:R85)</f>
        <v>3.9318885448916374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1.5436863229391788</v>
      </c>
      <c r="Q86" s="75">
        <f>100*(SUM(Taulukko!V95:V97)-SUM(Taulukko!V83:V85))/SUM(Taulukko!V83:V85)</f>
        <v>1.4546580006189997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4.498914055228048</v>
      </c>
      <c r="T86" s="75">
        <f>100*(SUM(Taulukko!Z95:Z97)-SUM(Taulukko!Z83:Z85))/SUM(Taulukko!Z83:Z85)</f>
        <v>4.045707226683127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4.982871379632513</v>
      </c>
      <c r="W86" s="75">
        <f>100*(SUM(Taulukko!AD95:AD97)-SUM(Taulukko!AD83:AD85))/SUM(Taulukko!AD83:AD85)</f>
        <v>4.984423676012461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9.87261146496816</v>
      </c>
      <c r="Z86" s="75">
        <f>100*(SUM(Taulukko!AH95:AH97)-SUM(Taulukko!AH83:AH85))/SUM(Taulukko!AH83:AH85)</f>
        <v>9.962351578337671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3.2434070930585164</v>
      </c>
      <c r="AC86" s="75">
        <f>100*(SUM(Taulukko!AL95:AL97)-SUM(Taulukko!AL83:AL85))/SUM(Taulukko!AL83:AL85)</f>
        <v>3.2092037541628717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3.1770512029611386</v>
      </c>
      <c r="E87" s="75">
        <f>100*(SUM(Taulukko!F96:F98)-SUM(Taulukko!F84:F86))/SUM(Taulukko!F84:F86)</f>
        <v>3.717472118959108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1.099246231155779</v>
      </c>
      <c r="H87" s="75">
        <f>100*(SUM(Taulukko!J96:J98)-SUM(Taulukko!J84:J86))/SUM(Taulukko!J84:J86)</f>
        <v>1.1016682404784388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0.9541397353031773</v>
      </c>
      <c r="K87" s="75">
        <f>100*(SUM(Taulukko!N96:N98)-SUM(Taulukko!N84:N86))/SUM(Taulukko!N84:N86)</f>
        <v>1.1992619926199193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3.728813559322041</v>
      </c>
      <c r="N87" s="75">
        <f>100*(SUM(Taulukko!R96:R98)-SUM(Taulukko!R84:R86))/SUM(Taulukko!R84:R86)</f>
        <v>3.8200862600123155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1.452410383189101</v>
      </c>
      <c r="Q87" s="75">
        <f>100*(SUM(Taulukko!V96:V98)-SUM(Taulukko!V84:V86))/SUM(Taulukko!V84:V86)</f>
        <v>1.4578163771712123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4.766326214794174</v>
      </c>
      <c r="T87" s="75">
        <f>100*(SUM(Taulukko!Z96:Z98)-SUM(Taulukko!Z84:Z86))/SUM(Taulukko!Z84:Z86)</f>
        <v>3.968009843125185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4.894014962593513</v>
      </c>
      <c r="W87" s="75">
        <f>100*(SUM(Taulukko!AD96:AD98)-SUM(Taulukko!AD84:AD86))/SUM(Taulukko!AD84:AD86)</f>
        <v>5.19278606965172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9.598853868194842</v>
      </c>
      <c r="Z87" s="75">
        <f>100*(SUM(Taulukko!AH96:AH98)-SUM(Taulukko!AH84:AH86))/SUM(Taulukko!AH84:AH86)</f>
        <v>9.633027522935787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3.7115268557634318</v>
      </c>
      <c r="AC87" s="75">
        <f>100*(SUM(Taulukko!AL96:AL98)-SUM(Taulukko!AL84:AL86))/SUM(Taulukko!AL84:AL86)</f>
        <v>3.075995174909526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3.7811251152782264</v>
      </c>
      <c r="E88" s="77">
        <f>100*(SUM(Taulukko!F97:F99)-SUM(Taulukko!F85:F87))/SUM(Taulukko!F85:F87)</f>
        <v>3.9282400247448153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1.4451775054979472</v>
      </c>
      <c r="H88" s="77">
        <f>100*(SUM(Taulukko!J97:J99)-SUM(Taulukko!J85:J87))/SUM(Taulukko!J85:J87)</f>
        <v>1.4177693761814745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1.7214878573624242</v>
      </c>
      <c r="K88" s="77">
        <f>100*(SUM(Taulukko!N97:N99)-SUM(Taulukko!N85:N87))/SUM(Taulukko!N85:N87)</f>
        <v>1.5351550506601164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3.73660030627871</v>
      </c>
      <c r="N88" s="77">
        <f>100*(SUM(Taulukko!R97:R99)-SUM(Taulukko!R85:R87))/SUM(Taulukko!R85:R87)</f>
        <v>3.8650306748466328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1.211932877563697</v>
      </c>
      <c r="Q88" s="77">
        <f>100*(SUM(Taulukko!V97:V99)-SUM(Taulukko!V85:V87))/SUM(Taulukko!V85:V87)</f>
        <v>1.3660353927351683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4.65618254702435</v>
      </c>
      <c r="T88" s="77">
        <f>100*(SUM(Taulukko!Z97:Z99)-SUM(Taulukko!Z85:Z87))/SUM(Taulukko!Z85:Z87)</f>
        <v>3.9852851011649113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4.80769230769229</v>
      </c>
      <c r="W88" s="77">
        <f>100*(SUM(Taulukko!AD97:AD99)-SUM(Taulukko!AD85:AD87))/SUM(Taulukko!AD85:AD87)</f>
        <v>5.274588892336315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9.2482269503546</v>
      </c>
      <c r="Z88" s="77">
        <f>100*(SUM(Taulukko!AH97:AH99)-SUM(Taulukko!AH85:AH87))/SUM(Taulukko!AH85:AH87)</f>
        <v>9.375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3.5424797358150566</v>
      </c>
      <c r="AC88" s="77">
        <f>100*(SUM(Taulukko!AL97:AL99)-SUM(Taulukko!AL85:AL87))/SUM(Taulukko!AL85:AL87)</f>
        <v>3.03303303303304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4.2079207920791974</v>
      </c>
      <c r="E89" s="113">
        <f>100*(SUM(Taulukko!F98:F100)-SUM(Taulukko!F86:F88))/SUM(Taulukko!F86:F88)</f>
        <v>4.0728170317803105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1.6414141414141377</v>
      </c>
      <c r="H89" s="113">
        <f>100*(SUM(Taulukko!J98:J100)-SUM(Taulukko!J86:J88))/SUM(Taulukko!J86:J88)</f>
        <v>1.7344686218858403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2.059004302397064</v>
      </c>
      <c r="K89" s="113">
        <f>100*(SUM(Taulukko!N98:N100)-SUM(Taulukko!N86:N88))/SUM(Taulukko!N86:N88)</f>
        <v>1.7436524931171753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4.068522483940047</v>
      </c>
      <c r="N89" s="113">
        <f>100*(SUM(Taulukko!R98:R100)-SUM(Taulukko!R86:R88))/SUM(Taulukko!R86:R88)</f>
        <v>3.942542787286056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1.7214397496087637</v>
      </c>
      <c r="Q89" s="113">
        <f>100*(SUM(Taulukko!V98:V100)-SUM(Taulukko!V86:V88))/SUM(Taulukko!V86:V88)</f>
        <v>1.1469311841289487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4.893813481071092</v>
      </c>
      <c r="T89" s="113">
        <f>100*(SUM(Taulukko!Z98:Z100)-SUM(Taulukko!Z86:Z88))/SUM(Taulukko!Z86:Z88)</f>
        <v>4.064792176039106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4.9550944564880774</v>
      </c>
      <c r="W89" s="113">
        <f>100*(SUM(Taulukko!AD98:AD100)-SUM(Taulukko!AD86:AD88))/SUM(Taulukko!AD86:AD88)</f>
        <v>5.3217821782178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9.393511988716488</v>
      </c>
      <c r="Z89" s="113">
        <f>100*(SUM(Taulukko!AH98:AH100)-SUM(Taulukko!AH86:AH88))/SUM(Taulukko!AH86:AH88)</f>
        <v>9.21386306001692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3.9808440586650566</v>
      </c>
      <c r="AC89" s="113">
        <f>100*(SUM(Taulukko!AL98:AL100)-SUM(Taulukko!AL86:AL88))/SUM(Taulukko!AL86:AL88)</f>
        <v>3.0810649117559112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3.0759766225776684</v>
      </c>
      <c r="E90" s="113">
        <f>100*(SUM(Taulukko!F99:F101)-SUM(Taulukko!F87:F89))/SUM(Taulukko!F87:F89)</f>
        <v>4.024577572964676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1.7121116043119777</v>
      </c>
      <c r="H90" s="113">
        <f>100*(SUM(Taulukko!J99:J101)-SUM(Taulukko!J87:J89))/SUM(Taulukko!J87:J89)</f>
        <v>1.9873817034700352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1.9137302551640376</v>
      </c>
      <c r="K90" s="113">
        <f>100*(SUM(Taulukko!N99:N101)-SUM(Taulukko!N87:N89))/SUM(Taulukko!N87:N89)</f>
        <v>1.82648401826484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4.15267175572518</v>
      </c>
      <c r="N90" s="113">
        <f>100*(SUM(Taulukko!R99:R101)-SUM(Taulukko!R87:R89))/SUM(Taulukko!R87:R89)</f>
        <v>3.990252817544918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-0.7116336633663226</v>
      </c>
      <c r="Q90" s="113">
        <f>100*(SUM(Taulukko!V99:V101)-SUM(Taulukko!V87:V89))/SUM(Taulukko!V87:V89)</f>
        <v>0.8644643408459437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4.1793776693105515</v>
      </c>
      <c r="T90" s="113">
        <f>100*(SUM(Taulukko!Z99:Z101)-SUM(Taulukko!Z87:Z89))/SUM(Taulukko!Z87:Z89)</f>
        <v>4.171741778319137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5.237215033887861</v>
      </c>
      <c r="W90" s="113">
        <f>100*(SUM(Taulukko!AD99:AD101)-SUM(Taulukko!AD87:AD89))/SUM(Taulukko!AD87:AD89)</f>
        <v>5.3637484586929824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9.113782499301063</v>
      </c>
      <c r="Z90" s="113">
        <f>100*(SUM(Taulukko!AH99:AH101)-SUM(Taulukko!AH87:AH89))/SUM(Taulukko!AH87:AH89)</f>
        <v>9.141738887335753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2.9508196721311406</v>
      </c>
      <c r="AC90" s="113">
        <f>100*(SUM(Taulukko!AL99:AL101)-SUM(Taulukko!AL87:AL89))/SUM(Taulukko!AL87:AL89)</f>
        <v>3.250820161049816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2.7896995708154577</v>
      </c>
      <c r="E91" s="113">
        <f>100*(SUM(Taulukko!F100:F102)-SUM(Taulukko!F88:F90))/SUM(Taulukko!F88:F90)</f>
        <v>3.8191261839290993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1.706700379266744</v>
      </c>
      <c r="H91" s="113">
        <f>100*(SUM(Taulukko!J100:J102)-SUM(Taulukko!J88:J90))/SUM(Taulukko!J88:J90)</f>
        <v>2.143082256539556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2.5159139133070663</v>
      </c>
      <c r="K91" s="113">
        <f>100*(SUM(Taulukko!N100:N102)-SUM(Taulukko!N88:N90))/SUM(Taulukko!N88:N90)</f>
        <v>1.7867958812840807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4.081632653061234</v>
      </c>
      <c r="N91" s="113">
        <f>100*(SUM(Taulukko!R100:R102)-SUM(Taulukko!R88:R90))/SUM(Taulukko!R88:R90)</f>
        <v>4.007285974499103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-1.4943580359865745</v>
      </c>
      <c r="Q91" s="113">
        <f>100*(SUM(Taulukko!V100:V102)-SUM(Taulukko!V88:V90))/SUM(Taulukko!V88:V90)</f>
        <v>0.5831798649478137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4.347826086956525</v>
      </c>
      <c r="T91" s="113">
        <f>100*(SUM(Taulukko!Z100:Z102)-SUM(Taulukko!Z88:Z90))/SUM(Taulukko!Z88:Z90)</f>
        <v>4.308252427184462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5.497542997542991</v>
      </c>
      <c r="W91" s="113">
        <f>100*(SUM(Taulukko!AD100:AD102)-SUM(Taulukko!AD88:AD90))/SUM(Taulukko!AD88:AD90)</f>
        <v>5.432780847145502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8.711283185840708</v>
      </c>
      <c r="Z91" s="113">
        <f>100*(SUM(Taulukko!AH100:AH102)-SUM(Taulukko!AH88:AH90))/SUM(Taulukko!AH88:AH90)</f>
        <v>9.123682750970598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3.3650982727814207</v>
      </c>
      <c r="AC91" s="113">
        <f>100*(SUM(Taulukko!AL100:AL102)-SUM(Taulukko!AL88:AL90))/SUM(Taulukko!AL88:AL90)</f>
        <v>3.483179517713619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2.365787079162879</v>
      </c>
      <c r="E92" s="113">
        <f>100*(SUM(Taulukko!F101:F103)-SUM(Taulukko!F89:F91))/SUM(Taulukko!F89:F91)</f>
        <v>3.5236938031591634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1.319509896324219</v>
      </c>
      <c r="H92" s="113">
        <f>100*(SUM(Taulukko!J101:J103)-SUM(Taulukko!J89:J91))/SUM(Taulukko!J89:J91)</f>
        <v>2.201950298836112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1.5672091621458675</v>
      </c>
      <c r="K92" s="113">
        <f>100*(SUM(Taulukko!N101:N103)-SUM(Taulukko!N89:N91))/SUM(Taulukko!N89:N91)</f>
        <v>1.7490952955367776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3.6891442394920007</v>
      </c>
      <c r="N92" s="113">
        <f>100*(SUM(Taulukko!R101:R103)-SUM(Taulukko!R89:R91))/SUM(Taulukko!R89:R91)</f>
        <v>3.96129422437255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-1.7236165709101872</v>
      </c>
      <c r="Q92" s="113">
        <f>100*(SUM(Taulukko!V101:V103)-SUM(Taulukko!V89:V91))/SUM(Taulukko!V89:V91)</f>
        <v>0.4884004884004954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4.224502112251057</v>
      </c>
      <c r="T92" s="113">
        <f>100*(SUM(Taulukko!Z101:Z103)-SUM(Taulukko!Z89:Z91))/SUM(Taulukko!Z89:Z91)</f>
        <v>4.472650347537042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5.336992985666362</v>
      </c>
      <c r="W92" s="113">
        <f>100*(SUM(Taulukko!AD101:AD103)-SUM(Taulukko!AD89:AD91))/SUM(Taulukko!AD89:AD91)</f>
        <v>5.499541704857947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8.769525897506181</v>
      </c>
      <c r="Z92" s="113">
        <f>100*(SUM(Taulukko!AH101:AH103)-SUM(Taulukko!AH89:AH91))/SUM(Taulukko!AH89:AH91)</f>
        <v>9.246009906439193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3.4195658638120725</v>
      </c>
      <c r="AC92" s="113">
        <f>100*(SUM(Taulukko!AL101:AL103)-SUM(Taulukko!AL89:AL91))/SUM(Taulukko!AL89:AL91)</f>
        <v>3.6860879904875086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3.163603495028623</v>
      </c>
      <c r="E93" s="113">
        <f>100*(SUM(Taulukko!F102:F104)-SUM(Taulukko!F90:F92))/SUM(Taulukko!F90:F92)</f>
        <v>3.3565164801935357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1.1479987589202572</v>
      </c>
      <c r="H93" s="113">
        <f>100*(SUM(Taulukko!J102:J104)-SUM(Taulukko!J90:J92))/SUM(Taulukko!J90:J92)</f>
        <v>2.228499686126794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1.0791366906474718</v>
      </c>
      <c r="K93" s="113">
        <f>100*(SUM(Taulukko!N102:N104)-SUM(Taulukko!N90:N92))/SUM(Taulukko!N90:N92)</f>
        <v>1.8356906409870495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3.7548813457494745</v>
      </c>
      <c r="N93" s="113">
        <f>100*(SUM(Taulukko!R102:R104)-SUM(Taulukko!R90:R92))/SUM(Taulukko!R90:R92)</f>
        <v>3.9156626506024095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0.4254026131874741</v>
      </c>
      <c r="Q93" s="113">
        <f>100*(SUM(Taulukko!V102:V104)-SUM(Taulukko!V90:V92))/SUM(Taulukko!V90:V92)</f>
        <v>0.5472788081483768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4.965392717424014</v>
      </c>
      <c r="T93" s="113">
        <f>100*(SUM(Taulukko!Z102:Z104)-SUM(Taulukko!Z90:Z92))/SUM(Taulukko!Z90:Z92)</f>
        <v>4.607046070460708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5.464480874316941</v>
      </c>
      <c r="W93" s="113">
        <f>100*(SUM(Taulukko!AD102:AD104)-SUM(Taulukko!AD90:AD92))/SUM(Taulukko!AD90:AD92)</f>
        <v>5.535279805352813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8.94751155833561</v>
      </c>
      <c r="Z93" s="113">
        <f>100*(SUM(Taulukko!AH102:AH104)-SUM(Taulukko!AH90:AH92))/SUM(Taulukko!AH90:AH92)</f>
        <v>9.396339797869429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3.855278766310795</v>
      </c>
      <c r="AC93" s="113">
        <f>100*(SUM(Taulukko!AL102:AL104)-SUM(Taulukko!AL90:AL92))/SUM(Taulukko!AL90:AL92)</f>
        <v>3.829029385574348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3.186053501653131</v>
      </c>
      <c r="E94" s="113">
        <f>100*(SUM(Taulukko!F103:F105)-SUM(Taulukko!F91:F93))/SUM(Taulukko!F91:F93)</f>
        <v>3.3474065138721425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1.3341607198262346</v>
      </c>
      <c r="H94" s="113">
        <f>100*(SUM(Taulukko!J103:J105)-SUM(Taulukko!J91:J93))/SUM(Taulukko!J91:J93)</f>
        <v>2.2563459730491795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1.4648729446935658</v>
      </c>
      <c r="K94" s="113">
        <f>100*(SUM(Taulukko!N103:N105)-SUM(Taulukko!N91:N93))/SUM(Taulukko!N91:N93)</f>
        <v>2.198795180722878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3.8657476775547</v>
      </c>
      <c r="N94" s="113">
        <f>100*(SUM(Taulukko!R103:R105)-SUM(Taulukko!R91:R93))/SUM(Taulukko!R91:R93)</f>
        <v>3.9327529270489237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0.8803885853066112</v>
      </c>
      <c r="Q94" s="113">
        <f>100*(SUM(Taulukko!V103:V105)-SUM(Taulukko!V91:V93))/SUM(Taulukko!V91:V93)</f>
        <v>0.7589556769884466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4.824692837878341</v>
      </c>
      <c r="T94" s="113">
        <f>100*(SUM(Taulukko!Z103:Z105)-SUM(Taulukko!Z91:Z93))/SUM(Taulukko!Z91:Z93)</f>
        <v>4.71188475390154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5.323653962492427</v>
      </c>
      <c r="W94" s="113">
        <f>100*(SUM(Taulukko!AD103:AD105)-SUM(Taulukko!AD91:AD93))/SUM(Taulukko!AD91:AD93)</f>
        <v>5.510142294883454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9.658166033640809</v>
      </c>
      <c r="Z94" s="113">
        <f>100*(SUM(Taulukko!AH103:AH105)-SUM(Taulukko!AH91:AH93))/SUM(Taulukko!AH91:AH93)</f>
        <v>9.46569026308653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3.8507109004739335</v>
      </c>
      <c r="AC94" s="113">
        <f>100*(SUM(Taulukko!AL103:AL105)-SUM(Taulukko!AL91:AL93))/SUM(Taulukko!AL91:AL93)</f>
        <v>3.8507109004739335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3.221921108099949</v>
      </c>
      <c r="E95" s="113">
        <f>100*(SUM(Taulukko!F104:F106)-SUM(Taulukko!F92:F94))/SUM(Taulukko!F92:F94)</f>
        <v>3.4628124059018366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1.6169154228855684</v>
      </c>
      <c r="H95" s="113">
        <f>100*(SUM(Taulukko!J104:J106)-SUM(Taulukko!J92:J94))/SUM(Taulukko!J92:J94)</f>
        <v>2.2222222222222294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3.720508166969133</v>
      </c>
      <c r="K95" s="113">
        <f>100*(SUM(Taulukko!N104:N106)-SUM(Taulukko!N92:N94))/SUM(Taulukko!N92:N94)</f>
        <v>2.839879154078543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3.8599640933572816</v>
      </c>
      <c r="N95" s="113">
        <f>100*(SUM(Taulukko!R104:R106)-SUM(Taulukko!R92:R94))/SUM(Taulukko!R92:R94)</f>
        <v>4.044337926902338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0.9422492401215702</v>
      </c>
      <c r="Q95" s="113">
        <f>100*(SUM(Taulukko!V104:V106)-SUM(Taulukko!V92:V94))/SUM(Taulukko!V92:V94)</f>
        <v>0.9714632665452476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4.6434991012582385</v>
      </c>
      <c r="T95" s="113">
        <f>100*(SUM(Taulukko!Z104:Z106)-SUM(Taulukko!Z92:Z94))/SUM(Taulukko!Z92:Z94)</f>
        <v>4.729123017060746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5.584062782976154</v>
      </c>
      <c r="W95" s="113">
        <f>100*(SUM(Taulukko!AD104:AD106)-SUM(Taulukko!AD92:AD94))/SUM(Taulukko!AD92:AD94)</f>
        <v>5.453449834287444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9.404473187819988</v>
      </c>
      <c r="Z95" s="113">
        <f>100*(SUM(Taulukko!AH104:AH106)-SUM(Taulukko!AH92:AH94))/SUM(Taulukko!AH92:AH94)</f>
        <v>9.343026386645139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3.720106288751114</v>
      </c>
      <c r="AC95" s="113">
        <f>100*(SUM(Taulukko!AL104:AL106)-SUM(Taulukko!AL92:AL94))/SUM(Taulukko!AL92:AL94)</f>
        <v>3.7813884785819827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3.6489746682750375</v>
      </c>
      <c r="E96" s="113">
        <f>100*(SUM(Taulukko!F105:F107)-SUM(Taulukko!F93:F95))/SUM(Taulukko!F93:F95)</f>
        <v>3.580024067388699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2.1603005635566435</v>
      </c>
      <c r="H96" s="113">
        <f>100*(SUM(Taulukko!J105:J107)-SUM(Taulukko!J93:J95))/SUM(Taulukko!J93:J95)</f>
        <v>2.1575984990619244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4.375569735642655</v>
      </c>
      <c r="K96" s="113">
        <f>100*(SUM(Taulukko!N105:N107)-SUM(Taulukko!N93:N95))/SUM(Taulukko!N93:N95)</f>
        <v>3.670003033060365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4.098115465151076</v>
      </c>
      <c r="N96" s="113">
        <f>100*(SUM(Taulukko!R105:R107)-SUM(Taulukko!R93:R95))/SUM(Taulukko!R93:R95)</f>
        <v>4.217768471432852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1.7965895249695598</v>
      </c>
      <c r="Q96" s="113">
        <f>100*(SUM(Taulukko!V105:V107)-SUM(Taulukko!V93:V95))/SUM(Taulukko!V93:V95)</f>
        <v>1.1550151975683924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4.508808599581972</v>
      </c>
      <c r="T96" s="113">
        <f>100*(SUM(Taulukko!Z105:Z107)-SUM(Taulukko!Z93:Z95))/SUM(Taulukko!Z93:Z95)</f>
        <v>4.74768587638102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5.335731414868092</v>
      </c>
      <c r="W96" s="113">
        <f>100*(SUM(Taulukko!AD105:AD107)-SUM(Taulukko!AD93:AD95))/SUM(Taulukko!AD93:AD95)</f>
        <v>5.335731414868092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9.144385026737966</v>
      </c>
      <c r="Z96" s="113">
        <f>100*(SUM(Taulukko!AH105:AH107)-SUM(Taulukko!AH93:AH95))/SUM(Taulukko!AH93:AH95)</f>
        <v>9.115209836941984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3.744103773584919</v>
      </c>
      <c r="AC96" s="113">
        <f>100*(SUM(Taulukko!AL105:AL107)-SUM(Taulukko!AL93:AL95))/SUM(Taulukko!AL93:AL95)</f>
        <v>3.7124337065409616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4.374057315233785</v>
      </c>
      <c r="E97" s="113">
        <f>100*(SUM(Taulukko!F106:F108)-SUM(Taulukko!F94:F96))/SUM(Taulukko!F94:F96)</f>
        <v>3.664764193451501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2.53838921968034</v>
      </c>
      <c r="H97" s="113">
        <f>100*(SUM(Taulukko!J106:J108)-SUM(Taulukko!J94:J96))/SUM(Taulukko!J94:J96)</f>
        <v>2.0618556701030997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4.827375496486425</v>
      </c>
      <c r="K97" s="113">
        <f>100*(SUM(Taulukko!N106:N108)-SUM(Taulukko!N94:N96))/SUM(Taulukko!N94:N96)</f>
        <v>4.472163066626099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4.38936996118244</v>
      </c>
      <c r="N97" s="113">
        <f>100*(SUM(Taulukko!R106:R108)-SUM(Taulukko!R94:R96))/SUM(Taulukko!R94:R96)</f>
        <v>4.390681003584226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1.4007308160779608</v>
      </c>
      <c r="Q97" s="113">
        <f>100*(SUM(Taulukko!V106:V108)-SUM(Taulukko!V94:V96))/SUM(Taulukko!V94:V96)</f>
        <v>1.3089802130898056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4.499404052443374</v>
      </c>
      <c r="T97" s="113">
        <f>100*(SUM(Taulukko!Z106:Z108)-SUM(Taulukko!Z94:Z96))/SUM(Taulukko!Z94:Z96)</f>
        <v>4.734961286480058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5.274135876042904</v>
      </c>
      <c r="W97" s="113">
        <f>100*(SUM(Taulukko!AD106:AD108)-SUM(Taulukko!AD94:AD96))/SUM(Taulukko!AD94:AD96)</f>
        <v>5.18783542039357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8.830548926014322</v>
      </c>
      <c r="Z97" s="113">
        <f>100*(SUM(Taulukko!AH106:AH108)-SUM(Taulukko!AH94:AH96))/SUM(Taulukko!AH94:AH96)</f>
        <v>8.861767046962054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3.581914268937166</v>
      </c>
      <c r="AC97" s="113">
        <f>100*(SUM(Taulukko!AL106:AL108)-SUM(Taulukko!AL94:AL96))/SUM(Taulukko!AL94:AL96)</f>
        <v>3.7037037037036766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3.6570743405275743</v>
      </c>
      <c r="E98" s="113">
        <f>100*(SUM(Taulukko!F107:F109)-SUM(Taulukko!F95:F97))/SUM(Taulukko!F95:F97)</f>
        <v>3.6859454599939925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1.5222118670394462</v>
      </c>
      <c r="H98" s="113">
        <f>100*(SUM(Taulukko!J107:J109)-SUM(Taulukko!J95:J97))/SUM(Taulukko!J95:J97)</f>
        <v>1.9338739862757293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4.560656734569778</v>
      </c>
      <c r="K98" s="113">
        <f>100*(SUM(Taulukko!N107:N109)-SUM(Taulukko!N95:N97))/SUM(Taulukko!N95:N97)</f>
        <v>4.993909866017063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4.561717352415047</v>
      </c>
      <c r="N98" s="113">
        <f>100*(SUM(Taulukko!R107:R109)-SUM(Taulukko!R95:R97))/SUM(Taulukko!R95:R97)</f>
        <v>4.438486744116782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1.1249619945272258</v>
      </c>
      <c r="Q98" s="113">
        <f>100*(SUM(Taulukko!V107:V109)-SUM(Taulukko!V95:V97))/SUM(Taulukko!V95:V97)</f>
        <v>1.5253203172666259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4.691211401425181</v>
      </c>
      <c r="T98" s="113">
        <f>100*(SUM(Taulukko!Z107:Z109)-SUM(Taulukko!Z95:Z97))/SUM(Taulukko!Z95:Z97)</f>
        <v>4.749183734045711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4.983684366656765</v>
      </c>
      <c r="W98" s="113">
        <f>100*(SUM(Taulukko!AD107:AD109)-SUM(Taulukko!AD95:AD97))/SUM(Taulukko!AD95:AD97)</f>
        <v>5.044510385756676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8.748353096179196</v>
      </c>
      <c r="Z98" s="113">
        <f>100*(SUM(Taulukko!AH107:AH109)-SUM(Taulukko!AH95:AH97))/SUM(Taulukko!AH95:AH97)</f>
        <v>8.691071898867527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3.9048737522019827</v>
      </c>
      <c r="AC98" s="113">
        <f>100*(SUM(Taulukko!AL107:AL109)-SUM(Taulukko!AL95:AL97))/SUM(Taulukko!AL95:AL97)</f>
        <v>3.754766793781171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3.707025411061296</v>
      </c>
      <c r="E99" s="113">
        <f>100*(SUM(Taulukko!F108:F110)-SUM(Taulukko!F96:F98))/SUM(Taulukko!F96:F98)</f>
        <v>3.673835125448032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1.7396707051879539</v>
      </c>
      <c r="H99" s="113">
        <f>100*(SUM(Taulukko!J108:J110)-SUM(Taulukko!J96:J98))/SUM(Taulukko!J96:J98)</f>
        <v>1.8679950186799503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5.884146341463418</v>
      </c>
      <c r="K99" s="113">
        <f>100*(SUM(Taulukko!N108:N110)-SUM(Taulukko!N96:N98))/SUM(Taulukko!N96:N98)</f>
        <v>5.104831358249776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4.515745692216277</v>
      </c>
      <c r="N99" s="113">
        <f>100*(SUM(Taulukko!R108:R110)-SUM(Taulukko!R96:R98))/SUM(Taulukko!R96:R98)</f>
        <v>4.362017804154316</v>
      </c>
      <c r="O99" s="113">
        <f>100*(SUM(Taulukko!T108:T110)-SUM(Taulukko!T96:T98))/SUM(Taulukko!T96:T98)</f>
        <v>0.9533201840894261</v>
      </c>
      <c r="P99" s="113">
        <f>100*(SUM(Taulukko!U108:U110)-SUM(Taulukko!U96:U98))/SUM(Taulukko!U96:U98)</f>
        <v>0.9442583003350664</v>
      </c>
      <c r="Q99" s="113">
        <f>100*(SUM(Taulukko!V108:V110)-SUM(Taulukko!V96:V98))/SUM(Taulukko!V96:V98)</f>
        <v>1.8037297462549609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4.490398818316097</v>
      </c>
      <c r="T99" s="113">
        <f>100*(SUM(Taulukko!Z108:Z110)-SUM(Taulukko!Z96:Z98))/SUM(Taulukko!Z96:Z98)</f>
        <v>4.881656804733728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5.557206537890058</v>
      </c>
      <c r="W99" s="113">
        <f>100*(SUM(Taulukko!AD108:AD110)-SUM(Taulukko!AD96:AD98))/SUM(Taulukko!AD96:AD98)</f>
        <v>5.025125628140721</v>
      </c>
      <c r="X99" s="113">
        <f>100*(SUM(Taulukko!AF108:AF110)-SUM(Taulukko!AF96:AF98))/SUM(Taulukko!AF96:AF98)</f>
        <v>8.452605995139079</v>
      </c>
      <c r="Y99" s="113">
        <f>100*(SUM(Taulukko!AG108:AG110)-SUM(Taulukko!AG96:AG98))/SUM(Taulukko!AG96:AG98)</f>
        <v>8.52287581699347</v>
      </c>
      <c r="Z99" s="113">
        <f>100*(SUM(Taulukko!AH108:AH110)-SUM(Taulukko!AH96:AH98))/SUM(Taulukko!AH96:AH98)</f>
        <v>8.708158995815902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3.1131800989234764</v>
      </c>
      <c r="AC99" s="113">
        <f>100*(SUM(Taulukko!AL108:AL110)-SUM(Taulukko!AL96:AL98))/SUM(Taulukko!AL96:AL98)</f>
        <v>3.7741369221767216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2.902843601895721</v>
      </c>
      <c r="E100" s="77">
        <f>100*(SUM(Taulukko!F109:F111)-SUM(Taulukko!F97:F99))/SUM(Taulukko!F97:F99)</f>
        <v>3.660714285714289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1.3626509755342142</v>
      </c>
      <c r="H100" s="77">
        <f>100*(SUM(Taulukko!J109:J111)-SUM(Taulukko!J97:J99))/SUM(Taulukko!J97:J99)</f>
        <v>1.8949984467225918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4.986400725294652</v>
      </c>
      <c r="K100" s="77">
        <f>100*(SUM(Taulukko!N109:N111)-SUM(Taulukko!N97:N99))/SUM(Taulukko!N97:N99)</f>
        <v>4.868460840641037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4.162976085031008</v>
      </c>
      <c r="N100" s="77">
        <f>100*(SUM(Taulukko!R109:R111)-SUM(Taulukko!R97:R99))/SUM(Taulukko!R97:R99)</f>
        <v>4.252805670407554</v>
      </c>
      <c r="O100" s="77">
        <f>100*(SUM(Taulukko!T109:T111)-SUM(Taulukko!T97:T99))/SUM(Taulukko!T97:T99)</f>
        <v>2.6956804157193934</v>
      </c>
      <c r="P100" s="77">
        <f>100*(SUM(Taulukko!U109:U111)-SUM(Taulukko!U97:U99))/SUM(Taulukko!U97:U99)</f>
        <v>2.7939821922014194</v>
      </c>
      <c r="Q100" s="77">
        <f>100*(SUM(Taulukko!V109:V111)-SUM(Taulukko!V97:V99))/SUM(Taulukko!V97:V99)</f>
        <v>2.082695252679942</v>
      </c>
      <c r="R100" s="77">
        <f>100*(SUM(Taulukko!X109:X111)-SUM(Taulukko!X97:X99))/SUM(Taulukko!X97:X99)</f>
        <v>5.036855036855048</v>
      </c>
      <c r="S100" s="77">
        <f>100*(SUM(Taulukko!Y109:Y111)-SUM(Taulukko!Y97:Y99))/SUM(Taulukko!Y97:Y99)</f>
        <v>4.979375368296989</v>
      </c>
      <c r="T100" s="77">
        <f>100*(SUM(Taulukko!Z109:Z111)-SUM(Taulukko!Z97:Z99))/SUM(Taulukko!Z97:Z99)</f>
        <v>5.0412735849056505</v>
      </c>
      <c r="U100" s="77">
        <f>100*(SUM(Taulukko!AB109:AB111)-SUM(Taulukko!AB97:AB99))/SUM(Taulukko!AB97:AB99)</f>
        <v>5.331325301204816</v>
      </c>
      <c r="V100" s="77">
        <f>100*(SUM(Taulukko!AC109:AC111)-SUM(Taulukko!AC97:AC99))/SUM(Taulukko!AC97:AC99)</f>
        <v>5.44539804675939</v>
      </c>
      <c r="W100" s="77">
        <f>100*(SUM(Taulukko!AD109:AD111)-SUM(Taulukko!AD97:AD99))/SUM(Taulukko!AD97:AD99)</f>
        <v>5.187150014736229</v>
      </c>
      <c r="X100" s="77">
        <f>100*(SUM(Taulukko!AF109:AF111)-SUM(Taulukko!AF97:AF99))/SUM(Taulukko!AF97:AF99)</f>
        <v>8.735262593783485</v>
      </c>
      <c r="Y100" s="77">
        <f>100*(SUM(Taulukko!AG109:AG111)-SUM(Taulukko!AG97:AG99))/SUM(Taulukko!AG97:AG99)</f>
        <v>8.77694105427162</v>
      </c>
      <c r="Z100" s="77">
        <f>100*(SUM(Taulukko!AH109:AH111)-SUM(Taulukko!AH97:AH99))/SUM(Taulukko!AH97:AH99)</f>
        <v>8.909090909090898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3.189330240649464</v>
      </c>
      <c r="AC100" s="77">
        <f>100*(SUM(Taulukko!AL109:AL111)-SUM(Taulukko!AL97:AL99))/SUM(Taulukko!AL97:AL99)</f>
        <v>3.6723987175750574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3.8895486935867054</v>
      </c>
      <c r="E101" s="113">
        <f>100*(SUM(Taulukko!F110:F112)-SUM(Taulukko!F98:F100))/SUM(Taulukko!F98:F100)</f>
        <v>3.676252594129848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1.5527950310559007</v>
      </c>
      <c r="H101" s="113">
        <f>100*(SUM(Taulukko!J110:J112)-SUM(Taulukko!J98:J100))/SUM(Taulukko!J98:J100)</f>
        <v>2.0458772473651474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4.817825956037338</v>
      </c>
      <c r="K101" s="113">
        <f>100*(SUM(Taulukko!N110:N112)-SUM(Taulukko!N98:N100))/SUM(Taulukko!N98:N100)</f>
        <v>4.539987973541781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4.232804232804243</v>
      </c>
      <c r="N101" s="113">
        <f>100*(SUM(Taulukko!R110:R112)-SUM(Taulukko!R98:R100))/SUM(Taulukko!R98:R100)</f>
        <v>4.351661276095252</v>
      </c>
      <c r="O101" s="113">
        <f>100*(SUM(Taulukko!T110:T112)-SUM(Taulukko!T98:T100))/SUM(Taulukko!T98:T100)</f>
        <v>2.988871224165335</v>
      </c>
      <c r="P101" s="113">
        <f>100*(SUM(Taulukko!U110:U112)-SUM(Taulukko!U98:U100))/SUM(Taulukko!U98:U100)</f>
        <v>3.2615384615384686</v>
      </c>
      <c r="Q101" s="113">
        <f>100*(SUM(Taulukko!V110:V112)-SUM(Taulukko!V98:V100))/SUM(Taulukko!V98:V100)</f>
        <v>2.2372050260496508</v>
      </c>
      <c r="R101" s="113">
        <f>100*(SUM(Taulukko!X110:X112)-SUM(Taulukko!X98:X100))/SUM(Taulukko!X98:X100)</f>
        <v>5.053598774885145</v>
      </c>
      <c r="S101" s="113">
        <f>100*(SUM(Taulukko!Y110:Y112)-SUM(Taulukko!Y98:Y100))/SUM(Taulukko!Y98:Y100)</f>
        <v>5.105633802816912</v>
      </c>
      <c r="T101" s="113">
        <f>100*(SUM(Taulukko!Z110:Z112)-SUM(Taulukko!Z98:Z100))/SUM(Taulukko!Z98:Z100)</f>
        <v>5.168869309838479</v>
      </c>
      <c r="U101" s="113">
        <f>100*(SUM(Taulukko!AB110:AB112)-SUM(Taulukko!AB98:AB100))/SUM(Taulukko!AB98:AB100)</f>
        <v>5.682859761686515</v>
      </c>
      <c r="V101" s="113">
        <f>100*(SUM(Taulukko!AC110:AC112)-SUM(Taulukko!AC98:AC100))/SUM(Taulukko!AC98:AC100)</f>
        <v>5.871938624963127</v>
      </c>
      <c r="W101" s="113">
        <f>100*(SUM(Taulukko!AD110:AD112)-SUM(Taulukko!AD98:AD100))/SUM(Taulukko!AD98:AD100)</f>
        <v>5.434782608695652</v>
      </c>
      <c r="X101" s="113">
        <f>100*(SUM(Taulukko!AF110:AF112)-SUM(Taulukko!AF98:AF100))/SUM(Taulukko!AF98:AF100)</f>
        <v>9.044823906083238</v>
      </c>
      <c r="Y101" s="113">
        <f>100*(SUM(Taulukko!AG110:AG112)-SUM(Taulukko!AG98:AG100))/SUM(Taulukko!AG98:AG100)</f>
        <v>9.154203197524513</v>
      </c>
      <c r="Z101" s="113">
        <f>100*(SUM(Taulukko!AH110:AH112)-SUM(Taulukko!AH98:AH100))/SUM(Taulukko!AH98:AH100)</f>
        <v>9.184726522187798</v>
      </c>
      <c r="AA101" s="113">
        <f>100*(SUM(Taulukko!AJ110:AJ112)-SUM(Taulukko!AJ98:AJ100))/SUM(Taulukko!AJ98:AJ100)</f>
        <v>3.0502392344497746</v>
      </c>
      <c r="AB101" s="113">
        <f>100*(SUM(Taulukko!AK110:AK112)-SUM(Taulukko!AK98:AK100))/SUM(Taulukko!AK98:AK100)</f>
        <v>1.8422567645365673</v>
      </c>
      <c r="AC101" s="113">
        <f>100*(SUM(Taulukko!AL110:AL112)-SUM(Taulukko!AL98:AL100))/SUM(Taulukko!AL98:AL100)</f>
        <v>3.5113174695298794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4.744852282900619</v>
      </c>
      <c r="E102" s="113">
        <f>100*(SUM(Taulukko!F111:F113)-SUM(Taulukko!F99:F101))/SUM(Taulukko!F99:F101)</f>
        <v>3.721204961606605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3.1172069825436415</v>
      </c>
      <c r="H102" s="113">
        <f>100*(SUM(Taulukko!J111:J113)-SUM(Taulukko!J99:J101))/SUM(Taulukko!J99:J101)</f>
        <v>2.257964738632852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3.4873323397913527</v>
      </c>
      <c r="K102" s="113">
        <f>100*(SUM(Taulukko!N111:N113)-SUM(Taulukko!N99:N101))/SUM(Taulukko!N99:N101)</f>
        <v>4.185351270553064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4.9252418645558524</v>
      </c>
      <c r="N102" s="113">
        <f>100*(SUM(Taulukko!R111:R113)-SUM(Taulukko!R99:R101))/SUM(Taulukko!R99:R101)</f>
        <v>4.628002343292346</v>
      </c>
      <c r="O102" s="113">
        <f>100*(SUM(Taulukko!T111:T113)-SUM(Taulukko!T99:T101))/SUM(Taulukko!T99:T101)</f>
        <v>5.242182709993876</v>
      </c>
      <c r="P102" s="113">
        <f>100*(SUM(Taulukko!U111:U113)-SUM(Taulukko!U99:U101))/SUM(Taulukko!U99:U101)</f>
        <v>5.110626363353062</v>
      </c>
      <c r="Q102" s="113">
        <f>100*(SUM(Taulukko!V111:V113)-SUM(Taulukko!V99:V101))/SUM(Taulukko!V99:V101)</f>
        <v>2.14263850627487</v>
      </c>
      <c r="R102" s="113">
        <f>100*(SUM(Taulukko!X111:X113)-SUM(Taulukko!X99:X101))/SUM(Taulukko!X99:X101)</f>
        <v>5.485362095531591</v>
      </c>
      <c r="S102" s="113">
        <f>100*(SUM(Taulukko!Y111:Y113)-SUM(Taulukko!Y99:Y101))/SUM(Taulukko!Y99:Y101)</f>
        <v>5.475841874084916</v>
      </c>
      <c r="T102" s="113">
        <f>100*(SUM(Taulukko!Z111:Z113)-SUM(Taulukko!Z99:Z101))/SUM(Taulukko!Z99:Z101)</f>
        <v>5.115463314820228</v>
      </c>
      <c r="U102" s="113">
        <f>100*(SUM(Taulukko!AB111:AB113)-SUM(Taulukko!AB99:AB101))/SUM(Taulukko!AB99:AB101)</f>
        <v>5.75179743669898</v>
      </c>
      <c r="V102" s="113">
        <f>100*(SUM(Taulukko!AC111:AC113)-SUM(Taulukko!AC99:AC101))/SUM(Taulukko!AC99:AC101)</f>
        <v>5.825526932084302</v>
      </c>
      <c r="W102" s="113">
        <f>100*(SUM(Taulukko!AD111:AD113)-SUM(Taulukko!AD99:AD101))/SUM(Taulukko!AD99:AD101)</f>
        <v>5.617320070216497</v>
      </c>
      <c r="X102" s="113">
        <f>100*(SUM(Taulukko!AF111:AF113)-SUM(Taulukko!AF99:AF101))/SUM(Taulukko!AF99:AF101)</f>
        <v>9.577922077922072</v>
      </c>
      <c r="Y102" s="113">
        <f>100*(SUM(Taulukko!AG111:AG113)-SUM(Taulukko!AG99:AG101))/SUM(Taulukko!AG99:AG101)</f>
        <v>9.556751217012557</v>
      </c>
      <c r="Z102" s="113">
        <f>100*(SUM(Taulukko!AH111:AH113)-SUM(Taulukko!AH99:AH101))/SUM(Taulukko!AH99:AH101)</f>
        <v>9.34938524590164</v>
      </c>
      <c r="AA102" s="113">
        <f>100*(SUM(Taulukko!AJ111:AJ113)-SUM(Taulukko!AJ99:AJ101))/SUM(Taulukko!AJ99:AJ101)</f>
        <v>4.02908209633443</v>
      </c>
      <c r="AB102" s="113">
        <f>100*(SUM(Taulukko!AK111:AK113)-SUM(Taulukko!AK99:AK101))/SUM(Taulukko!AK99:AK101)</f>
        <v>2.8372900984365987</v>
      </c>
      <c r="AC102" s="113">
        <f>100*(SUM(Taulukko!AL111:AL113)-SUM(Taulukko!AL99:AL101))/SUM(Taulukko!AL99:AL101)</f>
        <v>3.3217793183131135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5.42797494780793</v>
      </c>
      <c r="E103" s="113">
        <f>100*(SUM(Taulukko!F112:F114)-SUM(Taulukko!F100:F102))/SUM(Taulukko!F100:F102)</f>
        <v>3.8846380223661114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3.604723430702307</v>
      </c>
      <c r="H103" s="113">
        <f>100*(SUM(Taulukko!J112:J114)-SUM(Taulukko!J100:J102))/SUM(Taulukko!J100:J102)</f>
        <v>2.437519284171545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3.2229450029568403</v>
      </c>
      <c r="K103" s="113">
        <f>100*(SUM(Taulukko!N112:N114)-SUM(Taulukko!N100:N102))/SUM(Taulukko!N100:N102)</f>
        <v>3.9571556084498694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5.501902253438675</v>
      </c>
      <c r="N103" s="113">
        <f>100*(SUM(Taulukko!R112:R114)-SUM(Taulukko!R100:R102))/SUM(Taulukko!R100:R102)</f>
        <v>4.991243432574421</v>
      </c>
      <c r="O103" s="113">
        <f>100*(SUM(Taulukko!T112:T114)-SUM(Taulukko!T100:T102))/SUM(Taulukko!T100:T102)</f>
        <v>3.2401902497027284</v>
      </c>
      <c r="P103" s="113">
        <f>100*(SUM(Taulukko!U112:U114)-SUM(Taulukko!U100:U102))/SUM(Taulukko!U100:U102)</f>
        <v>3.1578947368421018</v>
      </c>
      <c r="Q103" s="113">
        <f>100*(SUM(Taulukko!V112:V114)-SUM(Taulukko!V100:V102))/SUM(Taulukko!V100:V102)</f>
        <v>1.7393957888312448</v>
      </c>
      <c r="R103" s="113">
        <f>100*(SUM(Taulukko!X112:X114)-SUM(Taulukko!X100:X102))/SUM(Taulukko!X100:X102)</f>
        <v>5.164034021871203</v>
      </c>
      <c r="S103" s="113">
        <f>100*(SUM(Taulukko!Y112:Y114)-SUM(Taulukko!Y100:Y102))/SUM(Taulukko!Y100:Y102)</f>
        <v>5.18648018648019</v>
      </c>
      <c r="T103" s="113">
        <f>100*(SUM(Taulukko!Z112:Z114)-SUM(Taulukko!Z100:Z102))/SUM(Taulukko!Z100:Z102)</f>
        <v>4.915648632926113</v>
      </c>
      <c r="U103" s="113">
        <f>100*(SUM(Taulukko!AB112:AB114)-SUM(Taulukko!AB100:AB102))/SUM(Taulukko!AB100:AB102)</f>
        <v>5.58390873611527</v>
      </c>
      <c r="V103" s="113">
        <f>100*(SUM(Taulukko!AC112:AC114)-SUM(Taulukko!AC100:AC102))/SUM(Taulukko!AC100:AC102)</f>
        <v>5.676855895196507</v>
      </c>
      <c r="W103" s="113">
        <f>100*(SUM(Taulukko!AD112:AD114)-SUM(Taulukko!AD100:AD102))/SUM(Taulukko!AD100:AD102)</f>
        <v>5.618631732168853</v>
      </c>
      <c r="X103" s="113">
        <f>100*(SUM(Taulukko!AF112:AF114)-SUM(Taulukko!AF100:AF102))/SUM(Taulukko!AF100:AF102)</f>
        <v>9.378320935175363</v>
      </c>
      <c r="Y103" s="113">
        <f>100*(SUM(Taulukko!AG112:AG114)-SUM(Taulukko!AG100:AG102))/SUM(Taulukko!AG100:AG102)</f>
        <v>9.41236326634444</v>
      </c>
      <c r="Z103" s="113">
        <f>100*(SUM(Taulukko!AH112:AH114)-SUM(Taulukko!AH100:AH102))/SUM(Taulukko!AH100:AH102)</f>
        <v>9.250317662007618</v>
      </c>
      <c r="AA103" s="113">
        <f>100*(SUM(Taulukko!AJ112:AJ114)-SUM(Taulukko!AJ100:AJ102))/SUM(Taulukko!AJ100:AJ102)</f>
        <v>3.9046199701937474</v>
      </c>
      <c r="AB103" s="113">
        <f>100*(SUM(Taulukko!AK112:AK114)-SUM(Taulukko!AK100:AK102))/SUM(Taulukko!AK100:AK102)</f>
        <v>2.4776721405934787</v>
      </c>
      <c r="AC103" s="113">
        <f>100*(SUM(Taulukko!AL112:AL114)-SUM(Taulukko!AL100:AL102))/SUM(Taulukko!AL100:AL102)</f>
        <v>3.222094361334864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4.503703703703717</v>
      </c>
      <c r="E104" s="113">
        <f>100*(SUM(Taulukko!F113:F115)-SUM(Taulukko!F101:F103))/SUM(Taulukko!F101:F103)</f>
        <v>4.107981220657278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4.217054263565899</v>
      </c>
      <c r="H104" s="113">
        <f>100*(SUM(Taulukko!J113:J115)-SUM(Taulukko!J101:J103))/SUM(Taulukko!J101:J103)</f>
        <v>2.5546321945214125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4.540059347181012</v>
      </c>
      <c r="K104" s="113">
        <f>100*(SUM(Taulukko!N113:N115)-SUM(Taulukko!N101:N103))/SUM(Taulukko!N101:N103)</f>
        <v>3.94190871369295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5.8034412365120955</v>
      </c>
      <c r="N104" s="113">
        <f>100*(SUM(Taulukko!R113:R115)-SUM(Taulukko!R101:R103))/SUM(Taulukko!R101:R103)</f>
        <v>5.2356020942408374</v>
      </c>
      <c r="O104" s="113">
        <f>100*(SUM(Taulukko!T113:T115)-SUM(Taulukko!T101:T103))/SUM(Taulukko!T101:T103)</f>
        <v>2.283372365339565</v>
      </c>
      <c r="P104" s="113">
        <f>100*(SUM(Taulukko!U113:U115)-SUM(Taulukko!U101:U103))/SUM(Taulukko!U101:U103)</f>
        <v>2.123076923076916</v>
      </c>
      <c r="Q104" s="113">
        <f>100*(SUM(Taulukko!V113:V115)-SUM(Taulukko!V101:V103))/SUM(Taulukko!V101:V103)</f>
        <v>1.0631834750911473</v>
      </c>
      <c r="R104" s="113">
        <f>100*(SUM(Taulukko!X113:X115)-SUM(Taulukko!X101:X103))/SUM(Taulukko!X101:X103)</f>
        <v>4.671228800952077</v>
      </c>
      <c r="S104" s="113">
        <f>100*(SUM(Taulukko!Y113:Y115)-SUM(Taulukko!Y101:Y103))/SUM(Taulukko!Y101:Y103)</f>
        <v>4.690214244354385</v>
      </c>
      <c r="T104" s="113">
        <f>100*(SUM(Taulukko!Z113:Z115)-SUM(Taulukko!Z101:Z103))/SUM(Taulukko!Z101:Z103)</f>
        <v>4.570436794908867</v>
      </c>
      <c r="U104" s="113">
        <f>100*(SUM(Taulukko!AB113:AB115)-SUM(Taulukko!AB101:AB103))/SUM(Taulukko!AB101:AB103)</f>
        <v>5.320081847413017</v>
      </c>
      <c r="V104" s="113">
        <f>100*(SUM(Taulukko!AC113:AC115)-SUM(Taulukko!AC101:AC103))/SUM(Taulukko!AC101:AC103)</f>
        <v>5.414012738853517</v>
      </c>
      <c r="W104" s="113">
        <f>100*(SUM(Taulukko!AD113:AD115)-SUM(Taulukko!AD101:AD103))/SUM(Taulukko!AD101:AD103)</f>
        <v>5.473501303214589</v>
      </c>
      <c r="X104" s="113">
        <f>100*(SUM(Taulukko!AF113:AF115)-SUM(Taulukko!AF101:AF103))/SUM(Taulukko!AF101:AF103)</f>
        <v>8.83935434281322</v>
      </c>
      <c r="Y104" s="113">
        <f>100*(SUM(Taulukko!AG113:AG115)-SUM(Taulukko!AG101:AG103))/SUM(Taulukko!AG101:AG103)</f>
        <v>8.86873267825647</v>
      </c>
      <c r="Z104" s="113">
        <f>100*(SUM(Taulukko!AH113:AH115)-SUM(Taulukko!AH101:AH103))/SUM(Taulukko!AH101:AH103)</f>
        <v>8.916876574307299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3.622771707878081</v>
      </c>
      <c r="AC104" s="113">
        <f>100*(SUM(Taulukko!AL113:AL115)-SUM(Taulukko!AL101:AL103))/SUM(Taulukko!AL101:AL103)</f>
        <v>3.268348623853221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3.504672897196262</v>
      </c>
      <c r="E105" s="113">
        <f>100*(SUM(Taulukko!F114:F116)-SUM(Taulukko!F102:F104))/SUM(Taulukko!F102:F104)</f>
        <v>4.359274429490924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1.9325153374233164</v>
      </c>
      <c r="H105" s="113">
        <f>100*(SUM(Taulukko!J114:J116)-SUM(Taulukko!J102:J104))/SUM(Taulukko!J102:J104)</f>
        <v>2.6404666871354077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3.795966785290632</v>
      </c>
      <c r="K105" s="113">
        <f>100*(SUM(Taulukko!N114:N116)-SUM(Taulukko!N102:N104))/SUM(Taulukko!N102:N104)</f>
        <v>4.255319148936181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5.182397220613791</v>
      </c>
      <c r="N105" s="113">
        <f>100*(SUM(Taulukko!R114:R116)-SUM(Taulukko!R102:R104))/SUM(Taulukko!R102:R104)</f>
        <v>5.42028985507246</v>
      </c>
      <c r="O105" s="113">
        <f>100*(SUM(Taulukko!T114:T116)-SUM(Taulukko!T102:T104))/SUM(Taulukko!T102:T104)</f>
        <v>0.8532892925956573</v>
      </c>
      <c r="P105" s="113">
        <f>100*(SUM(Taulukko!U114:U116)-SUM(Taulukko!U102:U104))/SUM(Taulukko!U102:U104)</f>
        <v>0.6354009077155721</v>
      </c>
      <c r="Q105" s="113">
        <f>100*(SUM(Taulukko!V114:V116)-SUM(Taulukko!V102:V104))/SUM(Taulukko!V102:V104)</f>
        <v>0.3628666465074051</v>
      </c>
      <c r="R105" s="113">
        <f>100*(SUM(Taulukko!X114:X116)-SUM(Taulukko!X102:X104))/SUM(Taulukko!X102:X104)</f>
        <v>4.423555432679</v>
      </c>
      <c r="S105" s="113">
        <f>100*(SUM(Taulukko!Y114:Y116)-SUM(Taulukko!Y102:Y104))/SUM(Taulukko!Y102:Y104)</f>
        <v>4.2144495412844005</v>
      </c>
      <c r="T105" s="113">
        <f>100*(SUM(Taulukko!Z114:Z116)-SUM(Taulukko!Z102:Z104))/SUM(Taulukko!Z102:Z104)</f>
        <v>4.231433506044901</v>
      </c>
      <c r="U105" s="113">
        <f>100*(SUM(Taulukko!AB114:AB116)-SUM(Taulukko!AB102:AB104))/SUM(Taulukko!AB102:AB104)</f>
        <v>5.1051051051051015</v>
      </c>
      <c r="V105" s="113">
        <f>100*(SUM(Taulukko!AC114:AC116)-SUM(Taulukko!AC102:AC104))/SUM(Taulukko!AC102:AC104)</f>
        <v>5.123776626367303</v>
      </c>
      <c r="W105" s="113">
        <f>100*(SUM(Taulukko!AD114:AD116)-SUM(Taulukko!AD102:AD104))/SUM(Taulukko!AD102:AD104)</f>
        <v>5.3314121037463975</v>
      </c>
      <c r="X105" s="113">
        <f>100*(SUM(Taulukko!AF114:AF116)-SUM(Taulukko!AF102:AF104))/SUM(Taulukko!AF102:AF104)</f>
        <v>8.482986767485817</v>
      </c>
      <c r="Y105" s="113">
        <f>100*(SUM(Taulukko!AG114:AG116)-SUM(Taulukko!AG102:AG104))/SUM(Taulukko!AG102:AG104)</f>
        <v>8.46230654018971</v>
      </c>
      <c r="Z105" s="113">
        <f>100*(SUM(Taulukko!AH114:AH116)-SUM(Taulukko!AH102:AH104))/SUM(Taulukko!AH102:AH104)</f>
        <v>8.564294631710364</v>
      </c>
      <c r="AA105" s="113">
        <f>100*(SUM(Taulukko!AJ114:AJ116)-SUM(Taulukko!AJ102:AJ104))/SUM(Taulukko!AJ102:AJ104)</f>
        <v>3.469775006776923</v>
      </c>
      <c r="AB105" s="113">
        <f>100*(SUM(Taulukko!AK114:AK116)-SUM(Taulukko!AK102:AK104))/SUM(Taulukko!AK102:AK104)</f>
        <v>3.312392918332372</v>
      </c>
      <c r="AC105" s="113">
        <f>100*(SUM(Taulukko!AL114:AL116)-SUM(Taulukko!AL102:AL104))/SUM(Taulukko!AL102:AL104)</f>
        <v>3.4305317324185416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3.866386112572312</v>
      </c>
      <c r="D106" s="113">
        <f>100*(SUM(Taulukko!E115:E117)-SUM(Taulukko!E103:E105))/SUM(Taulukko!E103:E105)</f>
        <v>3.6993882901252686</v>
      </c>
      <c r="E106" s="113">
        <f>100*(SUM(Taulukko!F115:F117)-SUM(Taulukko!F103:F105))/SUM(Taulukko!F103:F105)</f>
        <v>4.581266413772976</v>
      </c>
      <c r="F106" s="113">
        <f>100*(SUM(Taulukko!H115:H117)-SUM(Taulukko!H103:H105))/SUM(Taulukko!H103:H105)</f>
        <v>1.867772681077818</v>
      </c>
      <c r="G106" s="113">
        <f>100*(SUM(Taulukko!I115:I117)-SUM(Taulukko!I103:I105))/SUM(Taulukko!I103:I105)</f>
        <v>1.9289650949173338</v>
      </c>
      <c r="H106" s="113">
        <f>100*(SUM(Taulukko!J115:J117)-SUM(Taulukko!J103:J105))/SUM(Taulukko!J103:J105)</f>
        <v>2.7888446215139515</v>
      </c>
      <c r="I106" s="113">
        <f>100*(SUM(Taulukko!L115:L117)-SUM(Taulukko!L103:L105))/SUM(Taulukko!L103:L105)</f>
        <v>6.608511763150939</v>
      </c>
      <c r="J106" s="113">
        <f>100*(SUM(Taulukko!M115:M117)-SUM(Taulukko!M103:M105))/SUM(Taulukko!M103:M105)</f>
        <v>6.30524454920449</v>
      </c>
      <c r="K106" s="113">
        <f>100*(SUM(Taulukko!N115:N117)-SUM(Taulukko!N103:N105))/SUM(Taulukko!N103:N105)</f>
        <v>4.862953138815225</v>
      </c>
      <c r="L106" s="113">
        <f>100*(SUM(Taulukko!P115:P117)-SUM(Taulukko!P103:P105))/SUM(Taulukko!P103:P105)</f>
        <v>5.446853516657844</v>
      </c>
      <c r="M106" s="113">
        <f>100*(SUM(Taulukko!Q115:Q117)-SUM(Taulukko!Q103:Q105))/SUM(Taulukko!Q103:Q105)</f>
        <v>5.3664166185804865</v>
      </c>
      <c r="N106" s="113">
        <f>100*(SUM(Taulukko!R115:R117)-SUM(Taulukko!R103:R105))/SUM(Taulukko!R103:R105)</f>
        <v>5.517042172154831</v>
      </c>
      <c r="O106" s="113">
        <f>100*(SUM(Taulukko!T115:T117)-SUM(Taulukko!T103:T105))/SUM(Taulukko!T103:T105)</f>
        <v>-0.1375515818431912</v>
      </c>
      <c r="P106" s="113">
        <f>100*(SUM(Taulukko!U115:U117)-SUM(Taulukko!U103:U105))/SUM(Taulukko!U103:U105)</f>
        <v>-0.36111947035808967</v>
      </c>
      <c r="Q106" s="113">
        <f>100*(SUM(Taulukko!V115:V117)-SUM(Taulukko!V103:V105))/SUM(Taulukko!V103:V105)</f>
        <v>-0.1506477854775535</v>
      </c>
      <c r="R106" s="113">
        <f>100*(SUM(Taulukko!X115:X117)-SUM(Taulukko!X103:X105))/SUM(Taulukko!X103:X105)</f>
        <v>4.227848101265805</v>
      </c>
      <c r="S106" s="113">
        <f>100*(SUM(Taulukko!Y115:Y117)-SUM(Taulukko!Y103:Y105))/SUM(Taulukko!Y103:Y105)</f>
        <v>4.088050314465412</v>
      </c>
      <c r="T106" s="113">
        <f>100*(SUM(Taulukko!Z115:Z117)-SUM(Taulukko!Z103:Z105))/SUM(Taulukko!Z103:Z105)</f>
        <v>3.9839495557466424</v>
      </c>
      <c r="U106" s="113">
        <f>100*(SUM(Taulukko!AB115:AB117)-SUM(Taulukko!AB103:AB105))/SUM(Taulukko!AB103:AB105)</f>
        <v>5.3746359544612154</v>
      </c>
      <c r="V106" s="113">
        <f>100*(SUM(Taulukko!AC115:AC117)-SUM(Taulukko!AC103:AC105))/SUM(Taulukko!AC103:AC105)</f>
        <v>5.3991958644457245</v>
      </c>
      <c r="W106" s="113">
        <f>100*(SUM(Taulukko!AD115:AD117)-SUM(Taulukko!AD103:AD105))/SUM(Taulukko!AD103:AD105)</f>
        <v>5.308464849354376</v>
      </c>
      <c r="X106" s="113">
        <f>100*(SUM(Taulukko!AF115:AF117)-SUM(Taulukko!AF103:AF105))/SUM(Taulukko!AF103:AF105)</f>
        <v>8.432087511394727</v>
      </c>
      <c r="Y106" s="113">
        <f>100*(SUM(Taulukko!AG115:AG117)-SUM(Taulukko!AG103:AG105))/SUM(Taulukko!AG103:AG105)</f>
        <v>8.28797624938148</v>
      </c>
      <c r="Z106" s="113">
        <f>100*(SUM(Taulukko!AH115:AH117)-SUM(Taulukko!AH103:AH105))/SUM(Taulukko!AH103:AH105)</f>
        <v>8.374628344895939</v>
      </c>
      <c r="AA106" s="113">
        <f>100*(SUM(Taulukko!AJ115:AJ117)-SUM(Taulukko!AJ103:AJ105))/SUM(Taulukko!AJ103:AJ105)</f>
        <v>4.09600834855206</v>
      </c>
      <c r="AB106" s="113">
        <f>100*(SUM(Taulukko!AK115:AK117)-SUM(Taulukko!AK103:AK105))/SUM(Taulukko!AK103:AK105)</f>
        <v>3.7934968625213785</v>
      </c>
      <c r="AC106" s="113">
        <f>100*(SUM(Taulukko!AL115:AL117)-SUM(Taulukko!AL103:AL105))/SUM(Taulukko!AL103:AL105)</f>
        <v>3.7364517969195727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4.258132769108692</v>
      </c>
      <c r="D107" s="113">
        <f>100*(SUM(Taulukko!E116:E118)-SUM(Taulukko!E104:E106))/SUM(Taulukko!E104:E106)</f>
        <v>4.200700116686125</v>
      </c>
      <c r="E107" s="113">
        <f>100*(SUM(Taulukko!F116:F118)-SUM(Taulukko!F104:F106))/SUM(Taulukko!F104:F106)</f>
        <v>4.7729918509895155</v>
      </c>
      <c r="F107" s="113">
        <f>100*(SUM(Taulukko!H116:H118)-SUM(Taulukko!H104:H106))/SUM(Taulukko!H104:H106)</f>
        <v>2.7602634160011434</v>
      </c>
      <c r="G107" s="113">
        <f>100*(SUM(Taulukko!I116:I118)-SUM(Taulukko!I104:I106))/SUM(Taulukko!I104:I106)</f>
        <v>2.356181150550792</v>
      </c>
      <c r="H107" s="113">
        <f>100*(SUM(Taulukko!J116:J118)-SUM(Taulukko!J104:J106))/SUM(Taulukko!J104:J106)</f>
        <v>3.0924678505817407</v>
      </c>
      <c r="I107" s="113">
        <f>100*(SUM(Taulukko!L116:L118)-SUM(Taulukko!L104:L106))/SUM(Taulukko!L104:L106)</f>
        <v>5.2120592743996</v>
      </c>
      <c r="J107" s="113">
        <f>100*(SUM(Taulukko!M116:M118)-SUM(Taulukko!M104:M106))/SUM(Taulukko!M104:M106)</f>
        <v>4.578594342373884</v>
      </c>
      <c r="K107" s="113">
        <f>100*(SUM(Taulukko!N116:N118)-SUM(Taulukko!N104:N106))/SUM(Taulukko!N104:N106)</f>
        <v>5.61104582843714</v>
      </c>
      <c r="L107" s="113">
        <f>100*(SUM(Taulukko!P116:P118)-SUM(Taulukko!P104:P106))/SUM(Taulukko!P104:P106)</f>
        <v>5.693003458366564</v>
      </c>
      <c r="M107" s="113">
        <f>100*(SUM(Taulukko!Q116:Q118)-SUM(Taulukko!Q104:Q106))/SUM(Taulukko!Q104:Q106)</f>
        <v>5.6755978104292515</v>
      </c>
      <c r="N107" s="113">
        <f>100*(SUM(Taulukko!R116:R118)-SUM(Taulukko!R104:R106))/SUM(Taulukko!R104:R106)</f>
        <v>5.6723293982148135</v>
      </c>
      <c r="O107" s="113">
        <f>100*(SUM(Taulukko!T116:T118)-SUM(Taulukko!T104:T106))/SUM(Taulukko!T104:T106)</f>
        <v>0.14184397163120568</v>
      </c>
      <c r="P107" s="113">
        <f>100*(SUM(Taulukko!U116:U118)-SUM(Taulukko!U104:U106))/SUM(Taulukko!U104:U106)</f>
        <v>-0.06022282445046331</v>
      </c>
      <c r="Q107" s="113">
        <f>100*(SUM(Taulukko!V116:V118)-SUM(Taulukko!V104:V106))/SUM(Taulukko!V104:V106)</f>
        <v>-0.3307276007215943</v>
      </c>
      <c r="R107" s="113">
        <f>100*(SUM(Taulukko!X116:X118)-SUM(Taulukko!X104:X106))/SUM(Taulukko!X104:X106)</f>
        <v>4.621635347892328</v>
      </c>
      <c r="S107" s="113">
        <f>100*(SUM(Taulukko!Y116:Y118)-SUM(Taulukko!Y104:Y106))/SUM(Taulukko!Y104:Y106)</f>
        <v>4.6092184368737374</v>
      </c>
      <c r="T107" s="113">
        <f>100*(SUM(Taulukko!Z116:Z118)-SUM(Taulukko!Z104:Z106))/SUM(Taulukko!Z104:Z106)</f>
        <v>3.972563589597038</v>
      </c>
      <c r="U107" s="113">
        <f>100*(SUM(Taulukko!AB116:AB118)-SUM(Taulukko!AB104:AB106))/SUM(Taulukko!AB104:AB106)</f>
        <v>5.507791509940892</v>
      </c>
      <c r="V107" s="113">
        <f>100*(SUM(Taulukko!AC116:AC118)-SUM(Taulukko!AC104:AC106))/SUM(Taulukko!AC104:AC106)</f>
        <v>5.460263007432825</v>
      </c>
      <c r="W107" s="113">
        <f>100*(SUM(Taulukko!AD116:AD118)-SUM(Taulukko!AD104:AD106))/SUM(Taulukko!AD104:AD106)</f>
        <v>5.314285714285721</v>
      </c>
      <c r="X107" s="113">
        <f>100*(SUM(Taulukko!AF116:AF118)-SUM(Taulukko!AF104:AF106))/SUM(Taulukko!AF104:AF106)</f>
        <v>8.511586452762922</v>
      </c>
      <c r="Y107" s="113">
        <f>100*(SUM(Taulukko!AG116:AG118)-SUM(Taulukko!AG104:AG106))/SUM(Taulukko!AG104:AG106)</f>
        <v>8.448275862068954</v>
      </c>
      <c r="Z107" s="113">
        <f>100*(SUM(Taulukko!AH116:AH118)-SUM(Taulukko!AH104:AH106))/SUM(Taulukko!AH104:AH106)</f>
        <v>8.347697611425751</v>
      </c>
      <c r="AA107" s="113">
        <f>100*(SUM(Taulukko!AJ116:AJ118)-SUM(Taulukko!AJ104:AJ106))/SUM(Taulukko!AJ104:AJ106)</f>
        <v>4.489689376142012</v>
      </c>
      <c r="AB107" s="113">
        <f>100*(SUM(Taulukko!AK116:AK118)-SUM(Taulukko!AK104:AK106))/SUM(Taulukko!AK104:AK106)</f>
        <v>4.042129234272698</v>
      </c>
      <c r="AC107" s="113">
        <f>100*(SUM(Taulukko!AL116:AL118)-SUM(Taulukko!AL104:AL106))/SUM(Taulukko!AL104:AL106)</f>
        <v>4.099060631938523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4.572564612326034</v>
      </c>
      <c r="D108" s="113">
        <f>100*(SUM(Taulukko!E117:E119)-SUM(Taulukko!E105:E107))/SUM(Taulukko!E105:E107)</f>
        <v>4.597032295606637</v>
      </c>
      <c r="E108" s="113">
        <f>100*(SUM(Taulukko!F117:F119)-SUM(Taulukko!F105:F107))/SUM(Taulukko!F105:F107)</f>
        <v>4.937554458321231</v>
      </c>
      <c r="F108" s="113">
        <f>100*(SUM(Taulukko!H117:H119)-SUM(Taulukko!H105:H107))/SUM(Taulukko!H105:H107)</f>
        <v>4.140950411966818</v>
      </c>
      <c r="G108" s="113">
        <f>100*(SUM(Taulukko!I117:I119)-SUM(Taulukko!I105:I107))/SUM(Taulukko!I105:I107)</f>
        <v>3.7695372356727153</v>
      </c>
      <c r="H108" s="113">
        <f>100*(SUM(Taulukko!J117:J119)-SUM(Taulukko!J105:J107))/SUM(Taulukko!J105:J107)</f>
        <v>3.489439853076209</v>
      </c>
      <c r="I108" s="113">
        <f>100*(SUM(Taulukko!L117:L119)-SUM(Taulukko!L105:L107))/SUM(Taulukko!L105:L107)</f>
        <v>7.490535424553826</v>
      </c>
      <c r="J108" s="113">
        <f>100*(SUM(Taulukko!M117:M119)-SUM(Taulukko!M105:M107))/SUM(Taulukko!M105:M107)</f>
        <v>6.8122270742358015</v>
      </c>
      <c r="K108" s="113">
        <f>100*(SUM(Taulukko!N117:N119)-SUM(Taulukko!N105:N107))/SUM(Taulukko!N105:N107)</f>
        <v>6.348741954359271</v>
      </c>
      <c r="L108" s="113">
        <f>100*(SUM(Taulukko!P117:P119)-SUM(Taulukko!P105:P107))/SUM(Taulukko!P105:P107)</f>
        <v>6.012024048096176</v>
      </c>
      <c r="M108" s="113">
        <f>100*(SUM(Taulukko!Q117:Q119)-SUM(Taulukko!Q105:Q107))/SUM(Taulukko!Q105:Q107)</f>
        <v>6.005747126436775</v>
      </c>
      <c r="N108" s="113">
        <f>100*(SUM(Taulukko!R117:R119)-SUM(Taulukko!R105:R107))/SUM(Taulukko!R105:R107)</f>
        <v>5.797933409873722</v>
      </c>
      <c r="O108" s="113">
        <f>100*(SUM(Taulukko!T117:T119)-SUM(Taulukko!T105:T107))/SUM(Taulukko!T105:T107)</f>
        <v>-1.1901033510804921</v>
      </c>
      <c r="P108" s="113">
        <f>100*(SUM(Taulukko!U117:U119)-SUM(Taulukko!U105:U107))/SUM(Taulukko!U105:U107)</f>
        <v>-1.0768770565360521</v>
      </c>
      <c r="Q108" s="113">
        <f>100*(SUM(Taulukko!V117:V119)-SUM(Taulukko!V105:V107))/SUM(Taulukko!V105:V107)</f>
        <v>-0.1802884615384513</v>
      </c>
      <c r="R108" s="113">
        <f>100*(SUM(Taulukko!X117:X119)-SUM(Taulukko!X105:X107))/SUM(Taulukko!X105:X107)</f>
        <v>4.092140921409221</v>
      </c>
      <c r="S108" s="113">
        <f>100*(SUM(Taulukko!Y117:Y119)-SUM(Taulukko!Y105:Y107))/SUM(Taulukko!Y105:Y107)</f>
        <v>4.228571428571432</v>
      </c>
      <c r="T108" s="113">
        <f>100*(SUM(Taulukko!Z117:Z119)-SUM(Taulukko!Z105:Z107))/SUM(Taulukko!Z105:Z107)</f>
        <v>4.104903078677302</v>
      </c>
      <c r="U108" s="113">
        <f>100*(SUM(Taulukko!AB117:AB119)-SUM(Taulukko!AB105:AB107))/SUM(Taulukko!AB105:AB107)</f>
        <v>5.433228481555635</v>
      </c>
      <c r="V108" s="113">
        <f>100*(SUM(Taulukko!AC117:AC119)-SUM(Taulukko!AC105:AC107))/SUM(Taulukko!AC105:AC107)</f>
        <v>5.3500284575981825</v>
      </c>
      <c r="W108" s="113">
        <f>100*(SUM(Taulukko!AD117:AD119)-SUM(Taulukko!AD105:AD107))/SUM(Taulukko!AD105:AD107)</f>
        <v>5.293113261240758</v>
      </c>
      <c r="X108" s="113">
        <f>100*(SUM(Taulukko!AF117:AF119)-SUM(Taulukko!AF105:AF107))/SUM(Taulukko!AF105:AF107)</f>
        <v>8.422555317630273</v>
      </c>
      <c r="Y108" s="113">
        <f>100*(SUM(Taulukko!AG117:AG119)-SUM(Taulukko!AG105:AG107))/SUM(Taulukko!AG105:AG107)</f>
        <v>8.402743753062241</v>
      </c>
      <c r="Z108" s="113">
        <f>100*(SUM(Taulukko!AH117:AH119)-SUM(Taulukko!AH105:AH107))/SUM(Taulukko!AH105:AH107)</f>
        <v>8.37824595786379</v>
      </c>
      <c r="AA108" s="113">
        <f>100*(SUM(Taulukko!AJ117:AJ119)-SUM(Taulukko!AJ105:AJ107))/SUM(Taulukko!AJ105:AJ107)</f>
        <v>4.376916643434622</v>
      </c>
      <c r="AB108" s="113">
        <f>100*(SUM(Taulukko!AK117:AK119)-SUM(Taulukko!AK105:AK107))/SUM(Taulukko!AK105:AK107)</f>
        <v>4.461494742824662</v>
      </c>
      <c r="AC108" s="113">
        <f>100*(SUM(Taulukko!AL117:AL119)-SUM(Taulukko!AL105:AL107))/SUM(Taulukko!AL105:AL107)</f>
        <v>4.431818181818188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3.8657476775546824</v>
      </c>
      <c r="D109" s="113">
        <f>100*(SUM(Taulukko!E118:E120)-SUM(Taulukko!E106:E108))/SUM(Taulukko!E106:E108)</f>
        <v>3.959537572254332</v>
      </c>
      <c r="E109" s="113">
        <f>100*(SUM(Taulukko!F118:F120)-SUM(Taulukko!F106:F108))/SUM(Taulukko!F106:F108)</f>
        <v>4.984062590553459</v>
      </c>
      <c r="F109" s="113">
        <f>100*(SUM(Taulukko!H118:H120)-SUM(Taulukko!H106:H108))/SUM(Taulukko!H106:H108)</f>
        <v>2.419329301117827</v>
      </c>
      <c r="G109" s="113">
        <f>100*(SUM(Taulukko!I118:I120)-SUM(Taulukko!I106:I108))/SUM(Taulukko!I106:I108)</f>
        <v>4.156479217603919</v>
      </c>
      <c r="H109" s="113">
        <f>100*(SUM(Taulukko!J118:J120)-SUM(Taulukko!J106:J108))/SUM(Taulukko!J106:J108)</f>
        <v>3.917967554331176</v>
      </c>
      <c r="I109" s="113">
        <f>100*(SUM(Taulukko!L118:L120)-SUM(Taulukko!L106:L108))/SUM(Taulukko!L106:L108)</f>
        <v>3.548034934497817</v>
      </c>
      <c r="J109" s="113">
        <f>100*(SUM(Taulukko!M118:M120)-SUM(Taulukko!M106:M108))/SUM(Taulukko!M106:M108)</f>
        <v>6.17895657242786</v>
      </c>
      <c r="K109" s="113">
        <f>100*(SUM(Taulukko!N118:N120)-SUM(Taulukko!N106:N108))/SUM(Taulukko!N106:N108)</f>
        <v>6.959813628421659</v>
      </c>
      <c r="L109" s="113">
        <f>100*(SUM(Taulukko!P118:P120)-SUM(Taulukko!P106:P108))/SUM(Taulukko!P106:P108)</f>
        <v>5.864840726406682</v>
      </c>
      <c r="M109" s="113">
        <f>100*(SUM(Taulukko!Q118:Q120)-SUM(Taulukko!Q106:Q108))/SUM(Taulukko!Q106:Q108)</f>
        <v>5.863844393592694</v>
      </c>
      <c r="N109" s="113">
        <f>100*(SUM(Taulukko!R118:R120)-SUM(Taulukko!R106:R108))/SUM(Taulukko!R106:R108)</f>
        <v>5.922746781115893</v>
      </c>
      <c r="O109" s="113">
        <f>100*(SUM(Taulukko!T118:T120)-SUM(Taulukko!T106:T108))/SUM(Taulukko!T106:T108)</f>
        <v>0.35971223021581616</v>
      </c>
      <c r="P109" s="113">
        <f>100*(SUM(Taulukko!U118:U120)-SUM(Taulukko!U106:U108))/SUM(Taulukko!U106:U108)</f>
        <v>0.24024024024024365</v>
      </c>
      <c r="Q109" s="113">
        <f>100*(SUM(Taulukko!V118:V120)-SUM(Taulukko!V106:V108))/SUM(Taulukko!V106:V108)</f>
        <v>0.1802884615384513</v>
      </c>
      <c r="R109" s="113">
        <f>100*(SUM(Taulukko!X118:X120)-SUM(Taulukko!X106:X108))/SUM(Taulukko!X106:X108)</f>
        <v>4.432464809823304</v>
      </c>
      <c r="S109" s="113">
        <f>100*(SUM(Taulukko!Y118:Y120)-SUM(Taulukko!Y106:Y108))/SUM(Taulukko!Y106:Y108)</f>
        <v>4.562303963501584</v>
      </c>
      <c r="T109" s="113">
        <f>100*(SUM(Taulukko!Z118:Z120)-SUM(Taulukko!Z106:Z108))/SUM(Taulukko!Z106:Z108)</f>
        <v>4.321865226044904</v>
      </c>
      <c r="U109" s="113">
        <f>100*(SUM(Taulukko!AB118:AB120)-SUM(Taulukko!AB106:AB108))/SUM(Taulukko!AB106:AB108)</f>
        <v>5.105633802816895</v>
      </c>
      <c r="V109" s="113">
        <f>100*(SUM(Taulukko!AC118:AC120)-SUM(Taulukko!AC106:AC108))/SUM(Taulukko!AC106:AC108)</f>
        <v>5.009906594961786</v>
      </c>
      <c r="W109" s="113">
        <f>100*(SUM(Taulukko!AD118:AD120)-SUM(Taulukko!AD106:AD108))/SUM(Taulukko!AD106:AD108)</f>
        <v>5.2154195011337965</v>
      </c>
      <c r="X109" s="113">
        <f>100*(SUM(Taulukko!AF118:AF120)-SUM(Taulukko!AF106:AF108))/SUM(Taulukko!AF106:AF108)</f>
        <v>8.136094674556213</v>
      </c>
      <c r="Y109" s="113">
        <f>100*(SUM(Taulukko!AG118:AG120)-SUM(Taulukko!AG106:AG108))/SUM(Taulukko!AG106:AG108)</f>
        <v>8.235867446393764</v>
      </c>
      <c r="Z109" s="113">
        <f>100*(SUM(Taulukko!AH118:AH120)-SUM(Taulukko!AH106:AH108))/SUM(Taulukko!AH106:AH108)</f>
        <v>8.408481598830125</v>
      </c>
      <c r="AA109" s="113">
        <f>100*(SUM(Taulukko!AJ118:AJ120)-SUM(Taulukko!AJ106:AJ108))/SUM(Taulukko!AJ106:AJ108)</f>
        <v>3.935860058309038</v>
      </c>
      <c r="AB109" s="113">
        <f>100*(SUM(Taulukko!AK118:AK120)-SUM(Taulukko!AK106:AK108))/SUM(Taulukko!AK106:AK108)</f>
        <v>4.761904761904765</v>
      </c>
      <c r="AC109" s="113">
        <f>100*(SUM(Taulukko!AL118:AL120)-SUM(Taulukko!AL106:AL108))/SUM(Taulukko!AL106:AL108)</f>
        <v>4.67687074829932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4.88848151542927</v>
      </c>
      <c r="D110" s="113">
        <f>100*(SUM(Taulukko!E119:E121)-SUM(Taulukko!E107:E109))/SUM(Taulukko!E107:E109)</f>
        <v>5.002891844997111</v>
      </c>
      <c r="E110" s="113">
        <f>100*(SUM(Taulukko!F119:F121)-SUM(Taulukko!F107:F109))/SUM(Taulukko!F107:F109)</f>
        <v>4.913294797687861</v>
      </c>
      <c r="F110" s="113">
        <f>100*(SUM(Taulukko!H119:H121)-SUM(Taulukko!H107:H109))/SUM(Taulukko!H107:H109)</f>
        <v>4.278509842199458</v>
      </c>
      <c r="G110" s="113">
        <f>100*(SUM(Taulukko!I119:I121)-SUM(Taulukko!I107:I109))/SUM(Taulukko!I107:I109)</f>
        <v>4.222766217870278</v>
      </c>
      <c r="H110" s="113">
        <f>100*(SUM(Taulukko!J119:J121)-SUM(Taulukko!J107:J109))/SUM(Taulukko!J107:J109)</f>
        <v>4.253365973072226</v>
      </c>
      <c r="I110" s="113">
        <f>100*(SUM(Taulukko!L119:L121)-SUM(Taulukko!L107:L109))/SUM(Taulukko!L107:L109)</f>
        <v>7.819164060278663</v>
      </c>
      <c r="J110" s="113">
        <f>100*(SUM(Taulukko!M119:M121)-SUM(Taulukko!M107:M109))/SUM(Taulukko!M107:M109)</f>
        <v>7.880197731898815</v>
      </c>
      <c r="K110" s="113">
        <f>100*(SUM(Taulukko!N119:N121)-SUM(Taulukko!N107:N109))/SUM(Taulukko!N107:N109)</f>
        <v>7.482598607888633</v>
      </c>
      <c r="L110" s="113">
        <f>100*(SUM(Taulukko!P119:P121)-SUM(Taulukko!P107:P109))/SUM(Taulukko!P107:P109)</f>
        <v>5.998182368979083</v>
      </c>
      <c r="M110" s="113">
        <f>100*(SUM(Taulukko!Q119:Q121)-SUM(Taulukko!Q107:Q109))/SUM(Taulukko!Q107:Q109)</f>
        <v>6.016538351867682</v>
      </c>
      <c r="N110" s="113">
        <f>100*(SUM(Taulukko!R119:R121)-SUM(Taulukko!R107:R109))/SUM(Taulukko!R107:R109)</f>
        <v>6.01825442099259</v>
      </c>
      <c r="O110" s="113">
        <f>100*(SUM(Taulukko!T119:T121)-SUM(Taulukko!T107:T109))/SUM(Taulukko!T107:T109)</f>
        <v>0.9810333551340745</v>
      </c>
      <c r="P110" s="113">
        <f>100*(SUM(Taulukko!U119:U121)-SUM(Taulukko!U107:U109))/SUM(Taulukko!U107:U109)</f>
        <v>0.7817197835237419</v>
      </c>
      <c r="Q110" s="113">
        <f>100*(SUM(Taulukko!V119:V121)-SUM(Taulukko!V107:V109))/SUM(Taulukko!V107:V109)</f>
        <v>0.5709134615384547</v>
      </c>
      <c r="R110" s="113">
        <f>100*(SUM(Taulukko!X119:X121)-SUM(Taulukko!X107:X109))/SUM(Taulukko!X107:X109)</f>
        <v>4.5755568934376845</v>
      </c>
      <c r="S110" s="113">
        <f>100*(SUM(Taulukko!Y119:Y121)-SUM(Taulukko!Y107:Y109))/SUM(Taulukko!Y107:Y109)</f>
        <v>4.622802041973895</v>
      </c>
      <c r="T110" s="113">
        <f>100*(SUM(Taulukko!Z119:Z121)-SUM(Taulukko!Z107:Z109))/SUM(Taulukko!Z107:Z109)</f>
        <v>4.505525644658538</v>
      </c>
      <c r="U110" s="113">
        <f>100*(SUM(Taulukko!AB119:AB121)-SUM(Taulukko!AB107:AB109))/SUM(Taulukko!AB107:AB109)</f>
        <v>5.272255834053573</v>
      </c>
      <c r="V110" s="113">
        <f>100*(SUM(Taulukko!AC119:AC121)-SUM(Taulukko!AC107:AC109))/SUM(Taulukko!AC107:AC109)</f>
        <v>5.2274653857021764</v>
      </c>
      <c r="W110" s="113">
        <f>100*(SUM(Taulukko!AD119:AD121)-SUM(Taulukko!AD107:AD109))/SUM(Taulukko!AD107:AD109)</f>
        <v>5.141242937853121</v>
      </c>
      <c r="X110" s="113">
        <f>100*(SUM(Taulukko!AF119:AF121)-SUM(Taulukko!AF107:AF109))/SUM(Taulukko!AF107:AF109)</f>
        <v>8.38031778575091</v>
      </c>
      <c r="Y110" s="113">
        <f>100*(SUM(Taulukko!AG119:AG121)-SUM(Taulukko!AG107:AG109))/SUM(Taulukko!AG107:AG109)</f>
        <v>8.456505936515622</v>
      </c>
      <c r="Z110" s="113">
        <f>100*(SUM(Taulukko!AH119:AH121)-SUM(Taulukko!AH107:AH109))/SUM(Taulukko!AH107:AH109)</f>
        <v>8.432275260479756</v>
      </c>
      <c r="AA110" s="113">
        <f>100*(SUM(Taulukko!AJ119:AJ121)-SUM(Taulukko!AJ107:AJ109))/SUM(Taulukko!AJ107:AJ109)</f>
        <v>4.679582712369594</v>
      </c>
      <c r="AB110" s="113">
        <f>100*(SUM(Taulukko!AK119:AK121)-SUM(Taulukko!AK107:AK109))/SUM(Taulukko!AK107:AK109)</f>
        <v>4.718847131958193</v>
      </c>
      <c r="AC110" s="113">
        <f>100*(SUM(Taulukko!AL119:AL121)-SUM(Taulukko!AL107:AL109))/SUM(Taulukko!AL107:AL109)</f>
        <v>4.778060503251353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7" sqref="J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2004-12-14T11:11:25Z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